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555"/>
  </bookViews>
  <sheets>
    <sheet name="спец 2020" sheetId="1" r:id="rId1"/>
    <sheet name="спец 2020 (2)" sheetId="20" r:id="rId2"/>
    <sheet name="первич 2020" sheetId="2" r:id="rId3"/>
    <sheet name="первич 2020 (2)" sheetId="22" r:id="rId4"/>
    <sheet name="прочие первич" sheetId="19" r:id="rId5"/>
    <sheet name="прочие услуги" sheetId="6" r:id="rId6"/>
    <sheet name="скорая" sheetId="14" r:id="rId7"/>
    <sheet name="освидет" sheetId="17" r:id="rId8"/>
    <sheet name="работы" sheetId="7" r:id="rId9"/>
  </sheets>
  <definedNames>
    <definedName name="_xlnm._FilterDatabase" localSheetId="7" hidden="1">освидет!#REF!</definedName>
    <definedName name="_xlnm._FilterDatabase" localSheetId="2" hidden="1">'первич 2020'!$A$13:$R$119</definedName>
    <definedName name="_xlnm._FilterDatabase" localSheetId="3" hidden="1">'первич 2020 (2)'!$A$13:$R$108</definedName>
    <definedName name="_xlnm._FilterDatabase" localSheetId="4" hidden="1">'прочие первич'!$A$10:$K$10</definedName>
    <definedName name="_xlnm._FilterDatabase" localSheetId="5" hidden="1">'прочие услуги'!#REF!</definedName>
    <definedName name="_xlnm._FilterDatabase" localSheetId="8" hidden="1">работы!$A$11:$M$11</definedName>
    <definedName name="_xlnm._FilterDatabase" localSheetId="6" hidden="1">скорая!#REF!</definedName>
    <definedName name="_xlnm._FilterDatabase" localSheetId="0" hidden="1">'спец 2020'!$A$13:$T$52</definedName>
    <definedName name="_xlnm._FilterDatabase" localSheetId="1" hidden="1">'спец 2020 (2)'!$A$13:$T$52</definedName>
    <definedName name="_xlnm.Database" localSheetId="7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8">#REF!</definedName>
    <definedName name="_xlnm.Database" localSheetId="6">#REF!</definedName>
    <definedName name="_xlnm.Database" localSheetId="0">#REF!</definedName>
    <definedName name="_xlnm.Database" localSheetId="1">#REF!</definedName>
    <definedName name="_xlnm.Database">#REF!</definedName>
    <definedName name="_xlnm.Print_Titles" localSheetId="7">освидет!$15:$16</definedName>
    <definedName name="_xlnm.Print_Titles" localSheetId="2">'первич 2020'!$9:$13</definedName>
    <definedName name="_xlnm.Print_Titles" localSheetId="3">'первич 2020 (2)'!$9:$13</definedName>
    <definedName name="_xlnm.Print_Titles" localSheetId="4">'прочие первич'!$9:$10</definedName>
    <definedName name="_xlnm.Print_Titles" localSheetId="5">'прочие услуги'!$11:$11</definedName>
    <definedName name="_xlnm.Print_Titles" localSheetId="8">работы!$10:$11</definedName>
    <definedName name="_xlnm.Print_Titles" localSheetId="6">скорая!$11:$11</definedName>
    <definedName name="_xlnm.Print_Titles" localSheetId="0">'спец 2020'!$9:$13</definedName>
    <definedName name="_xlnm.Print_Titles" localSheetId="1">'спец 2020 (2)'!$9:$13</definedName>
    <definedName name="_xlnm.Print_Area" localSheetId="7">освидет!$A$2:$K$51</definedName>
    <definedName name="_xlnm.Print_Area" localSheetId="2">'первич 2020'!$A$2:$Q$108</definedName>
    <definedName name="_xlnm.Print_Area" localSheetId="3">'первич 2020 (2)'!$A$2:$Q$107</definedName>
    <definedName name="_xlnm.Print_Area" localSheetId="4">'прочие первич'!$A$2:$K$30</definedName>
    <definedName name="_xlnm.Print_Area" localSheetId="5">'прочие услуги'!$A$2:$K$38</definedName>
    <definedName name="_xlnm.Print_Area" localSheetId="8">работы!$A$1:$K$52</definedName>
    <definedName name="_xlnm.Print_Area" localSheetId="6">скорая!$A$2:$K$13</definedName>
    <definedName name="_xlnm.Print_Area" localSheetId="0">'спец 2020'!$A$2:$Q$52</definedName>
    <definedName name="_xlnm.Print_Area" localSheetId="1">'спец 2020 (2)'!$A$2:$Q$52</definedName>
  </definedNames>
  <calcPr calcId="145621"/>
</workbook>
</file>

<file path=xl/calcChain.xml><?xml version="1.0" encoding="utf-8"?>
<calcChain xmlns="http://schemas.openxmlformats.org/spreadsheetml/2006/main">
  <c r="K37" i="6" l="1"/>
  <c r="H37" i="6"/>
  <c r="K35" i="6"/>
  <c r="H35" i="6"/>
  <c r="K27" i="19"/>
  <c r="H27" i="19"/>
  <c r="J13" i="14" l="1"/>
  <c r="J12" i="14"/>
  <c r="G13" i="14"/>
  <c r="G12" i="14"/>
  <c r="Q107" i="22"/>
  <c r="N107" i="22"/>
  <c r="K107" i="22"/>
  <c r="H107" i="22"/>
  <c r="E107" i="22"/>
  <c r="N106" i="22"/>
  <c r="K106" i="22"/>
  <c r="H106" i="22"/>
  <c r="Q105" i="22"/>
  <c r="N105" i="22"/>
  <c r="K105" i="22"/>
  <c r="H105" i="22"/>
  <c r="E105" i="22"/>
  <c r="N104" i="22"/>
  <c r="K104" i="22"/>
  <c r="H104" i="22"/>
  <c r="Q103" i="22"/>
  <c r="N103" i="22"/>
  <c r="K103" i="22"/>
  <c r="H103" i="22"/>
  <c r="E103" i="22"/>
  <c r="N102" i="22"/>
  <c r="K102" i="22"/>
  <c r="H102" i="22"/>
  <c r="Q101" i="22"/>
  <c r="N101" i="22"/>
  <c r="K101" i="22"/>
  <c r="H101" i="22"/>
  <c r="E101" i="22"/>
  <c r="N100" i="22"/>
  <c r="K100" i="22"/>
  <c r="H100" i="22"/>
  <c r="Q99" i="22"/>
  <c r="N99" i="22"/>
  <c r="K99" i="22"/>
  <c r="H99" i="22"/>
  <c r="E99" i="22"/>
  <c r="N98" i="22"/>
  <c r="K98" i="22"/>
  <c r="H98" i="22"/>
  <c r="Q97" i="22"/>
  <c r="N97" i="22"/>
  <c r="K97" i="22"/>
  <c r="H97" i="22"/>
  <c r="E97" i="22"/>
  <c r="N96" i="22"/>
  <c r="K96" i="22"/>
  <c r="H96" i="22"/>
  <c r="Q95" i="22"/>
  <c r="N95" i="22"/>
  <c r="K95" i="22"/>
  <c r="H95" i="22"/>
  <c r="E95" i="22"/>
  <c r="N94" i="22"/>
  <c r="K94" i="22"/>
  <c r="H94" i="22"/>
  <c r="Q93" i="22"/>
  <c r="N93" i="22"/>
  <c r="K93" i="22"/>
  <c r="H93" i="22"/>
  <c r="E93" i="22"/>
  <c r="N92" i="22"/>
  <c r="K92" i="22"/>
  <c r="H92" i="22"/>
  <c r="Q91" i="22"/>
  <c r="N91" i="22"/>
  <c r="K91" i="22"/>
  <c r="H91" i="22"/>
  <c r="E91" i="22"/>
  <c r="N90" i="22"/>
  <c r="K90" i="22"/>
  <c r="H90" i="22"/>
  <c r="Q89" i="22"/>
  <c r="N89" i="22"/>
  <c r="K89" i="22"/>
  <c r="H89" i="22"/>
  <c r="E89" i="22"/>
  <c r="N88" i="22"/>
  <c r="K88" i="22"/>
  <c r="H88" i="22"/>
  <c r="Q87" i="22"/>
  <c r="N87" i="22"/>
  <c r="K87" i="22"/>
  <c r="H87" i="22"/>
  <c r="E87" i="22"/>
  <c r="N86" i="22"/>
  <c r="K86" i="22"/>
  <c r="H86" i="22"/>
  <c r="Q85" i="22"/>
  <c r="N85" i="22"/>
  <c r="K85" i="22"/>
  <c r="H85" i="22"/>
  <c r="E85" i="22"/>
  <c r="N84" i="22"/>
  <c r="K84" i="22"/>
  <c r="H84" i="22"/>
  <c r="Q83" i="22"/>
  <c r="N83" i="22"/>
  <c r="K83" i="22"/>
  <c r="H83" i="22"/>
  <c r="E83" i="22"/>
  <c r="N82" i="22"/>
  <c r="K82" i="22"/>
  <c r="H82" i="22"/>
  <c r="Q81" i="22"/>
  <c r="N81" i="22"/>
  <c r="K81" i="22"/>
  <c r="H81" i="22"/>
  <c r="E81" i="22"/>
  <c r="N80" i="22"/>
  <c r="K80" i="22"/>
  <c r="H80" i="22"/>
  <c r="Q79" i="22"/>
  <c r="N79" i="22"/>
  <c r="K79" i="22"/>
  <c r="H79" i="22"/>
  <c r="E79" i="22"/>
  <c r="N78" i="22"/>
  <c r="K78" i="22"/>
  <c r="H78" i="22"/>
  <c r="Q77" i="22"/>
  <c r="N77" i="22"/>
  <c r="K77" i="22"/>
  <c r="H77" i="22"/>
  <c r="E77" i="22"/>
  <c r="N76" i="22"/>
  <c r="K76" i="22"/>
  <c r="H76" i="22"/>
  <c r="Q75" i="22"/>
  <c r="N75" i="22"/>
  <c r="K75" i="22"/>
  <c r="H75" i="22"/>
  <c r="E75" i="22"/>
  <c r="N74" i="22"/>
  <c r="K74" i="22"/>
  <c r="H74" i="22"/>
  <c r="Q73" i="22"/>
  <c r="N73" i="22"/>
  <c r="K73" i="22"/>
  <c r="H73" i="22"/>
  <c r="E73" i="22"/>
  <c r="N72" i="22"/>
  <c r="K72" i="22"/>
  <c r="H72" i="22"/>
  <c r="Q71" i="22"/>
  <c r="N71" i="22"/>
  <c r="K71" i="22"/>
  <c r="H71" i="22"/>
  <c r="E71" i="22"/>
  <c r="N70" i="22"/>
  <c r="K70" i="22"/>
  <c r="H70" i="22"/>
  <c r="Q69" i="22"/>
  <c r="N69" i="22"/>
  <c r="K69" i="22"/>
  <c r="H69" i="22"/>
  <c r="E69" i="22"/>
  <c r="N68" i="22"/>
  <c r="K68" i="22"/>
  <c r="H68" i="22"/>
  <c r="H67" i="22"/>
  <c r="Q66" i="22"/>
  <c r="N66" i="22"/>
  <c r="K66" i="22"/>
  <c r="H66" i="22"/>
  <c r="E66" i="22"/>
  <c r="N65" i="22"/>
  <c r="K65" i="22"/>
  <c r="H65" i="22"/>
  <c r="Q64" i="22"/>
  <c r="N64" i="22"/>
  <c r="K64" i="22"/>
  <c r="H64" i="22"/>
  <c r="E64" i="22"/>
  <c r="N63" i="22"/>
  <c r="K63" i="22"/>
  <c r="H63" i="22"/>
  <c r="Q62" i="22"/>
  <c r="N62" i="22"/>
  <c r="K62" i="22"/>
  <c r="H62" i="22"/>
  <c r="E62" i="22"/>
  <c r="N61" i="22"/>
  <c r="K61" i="22"/>
  <c r="H61" i="22"/>
  <c r="Q60" i="22"/>
  <c r="N60" i="22"/>
  <c r="K60" i="22"/>
  <c r="H60" i="22"/>
  <c r="E60" i="22"/>
  <c r="N59" i="22"/>
  <c r="K59" i="22"/>
  <c r="H59" i="22"/>
  <c r="Q58" i="22"/>
  <c r="N58" i="22"/>
  <c r="K58" i="22"/>
  <c r="H58" i="22"/>
  <c r="E58" i="22"/>
  <c r="N57" i="22"/>
  <c r="K57" i="22"/>
  <c r="H57" i="22"/>
  <c r="Q56" i="22"/>
  <c r="N56" i="22"/>
  <c r="K56" i="22"/>
  <c r="H56" i="22"/>
  <c r="E56" i="22"/>
  <c r="N55" i="22"/>
  <c r="K55" i="22"/>
  <c r="H55" i="22"/>
  <c r="Q54" i="22"/>
  <c r="N54" i="22"/>
  <c r="K54" i="22"/>
  <c r="H54" i="22"/>
  <c r="E54" i="22"/>
  <c r="N53" i="22"/>
  <c r="K53" i="22"/>
  <c r="H53" i="22"/>
  <c r="Q51" i="22"/>
  <c r="N51" i="22"/>
  <c r="K51" i="22"/>
  <c r="H51" i="22"/>
  <c r="E51" i="22"/>
  <c r="N50" i="22"/>
  <c r="K50" i="22"/>
  <c r="H50" i="22"/>
  <c r="Q49" i="22"/>
  <c r="N49" i="22"/>
  <c r="K49" i="22"/>
  <c r="H49" i="22"/>
  <c r="E49" i="22"/>
  <c r="N48" i="22"/>
  <c r="K48" i="22"/>
  <c r="H48" i="22"/>
  <c r="Q47" i="22"/>
  <c r="N47" i="22"/>
  <c r="K47" i="22"/>
  <c r="H47" i="22"/>
  <c r="E47" i="22"/>
  <c r="N46" i="22"/>
  <c r="K46" i="22"/>
  <c r="H46" i="22"/>
  <c r="Q45" i="22"/>
  <c r="N45" i="22"/>
  <c r="K45" i="22"/>
  <c r="H45" i="22"/>
  <c r="E45" i="22"/>
  <c r="N44" i="22"/>
  <c r="K44" i="22"/>
  <c r="H44" i="22"/>
  <c r="Q43" i="22"/>
  <c r="N43" i="22"/>
  <c r="K43" i="22"/>
  <c r="H43" i="22"/>
  <c r="E43" i="22"/>
  <c r="N42" i="22"/>
  <c r="K42" i="22"/>
  <c r="H42" i="22"/>
  <c r="H41" i="22"/>
  <c r="Q40" i="22"/>
  <c r="N40" i="22"/>
  <c r="K40" i="22"/>
  <c r="H40" i="22"/>
  <c r="E40" i="22"/>
  <c r="N39" i="22"/>
  <c r="K39" i="22"/>
  <c r="H39" i="22"/>
  <c r="Q38" i="22"/>
  <c r="N38" i="22"/>
  <c r="K38" i="22"/>
  <c r="H38" i="22"/>
  <c r="E38" i="22"/>
  <c r="N37" i="22"/>
  <c r="K37" i="22"/>
  <c r="H37" i="22"/>
  <c r="Q36" i="22"/>
  <c r="N36" i="22"/>
  <c r="K36" i="22"/>
  <c r="H36" i="22"/>
  <c r="E36" i="22"/>
  <c r="N35" i="22"/>
  <c r="K35" i="22"/>
  <c r="H35" i="22"/>
  <c r="Q34" i="22"/>
  <c r="N34" i="22"/>
  <c r="K34" i="22"/>
  <c r="H34" i="22"/>
  <c r="E34" i="22"/>
  <c r="N33" i="22"/>
  <c r="K33" i="22"/>
  <c r="H33" i="22"/>
  <c r="Q32" i="22"/>
  <c r="N32" i="22"/>
  <c r="K32" i="22"/>
  <c r="H32" i="22"/>
  <c r="E32" i="22"/>
  <c r="N31" i="22"/>
  <c r="K31" i="22"/>
  <c r="H31" i="22"/>
  <c r="Q30" i="22"/>
  <c r="N30" i="22"/>
  <c r="K30" i="22"/>
  <c r="H30" i="22"/>
  <c r="E30" i="22"/>
  <c r="N29" i="22"/>
  <c r="K29" i="22"/>
  <c r="H29" i="22"/>
  <c r="Q28" i="22"/>
  <c r="N28" i="22"/>
  <c r="K28" i="22"/>
  <c r="H28" i="22"/>
  <c r="E28" i="22"/>
  <c r="N27" i="22"/>
  <c r="K27" i="22"/>
  <c r="H27" i="22"/>
  <c r="Q26" i="22"/>
  <c r="N26" i="22"/>
  <c r="K26" i="22"/>
  <c r="H26" i="22"/>
  <c r="E26" i="22"/>
  <c r="N25" i="22"/>
  <c r="K25" i="22"/>
  <c r="H25" i="22"/>
  <c r="Q24" i="22"/>
  <c r="N24" i="22"/>
  <c r="K24" i="22"/>
  <c r="H24" i="22"/>
  <c r="E24" i="22"/>
  <c r="N23" i="22"/>
  <c r="K23" i="22"/>
  <c r="H23" i="22"/>
  <c r="Q22" i="22"/>
  <c r="N22" i="22"/>
  <c r="K22" i="22"/>
  <c r="H22" i="22"/>
  <c r="E22" i="22"/>
  <c r="N21" i="22"/>
  <c r="K21" i="22"/>
  <c r="H21" i="22"/>
  <c r="Q20" i="22"/>
  <c r="K20" i="22"/>
  <c r="H20" i="22"/>
  <c r="E20" i="22"/>
  <c r="N19" i="22"/>
  <c r="K19" i="22"/>
  <c r="H19" i="22"/>
  <c r="Q18" i="22"/>
  <c r="K18" i="22"/>
  <c r="H18" i="22"/>
  <c r="E18" i="22"/>
  <c r="N17" i="22"/>
  <c r="K17" i="22"/>
  <c r="H17" i="22"/>
  <c r="H16" i="22"/>
  <c r="Q15" i="22"/>
  <c r="K15" i="22"/>
  <c r="H15" i="22"/>
  <c r="N14" i="22"/>
  <c r="K14" i="22"/>
  <c r="H14" i="22"/>
  <c r="K107" i="2" l="1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1" i="2"/>
  <c r="K50" i="2"/>
  <c r="K49" i="2"/>
  <c r="K48" i="2"/>
  <c r="K47" i="2"/>
  <c r="K46" i="2"/>
  <c r="K45" i="2"/>
  <c r="K44" i="2"/>
  <c r="K43" i="2"/>
  <c r="K42" i="2"/>
  <c r="K40" i="2"/>
  <c r="K39" i="2"/>
  <c r="K38" i="2"/>
  <c r="K37" i="2"/>
  <c r="K36" i="2"/>
  <c r="K35" i="2"/>
  <c r="K34" i="2"/>
  <c r="K33" i="2"/>
  <c r="E37" i="6"/>
  <c r="E35" i="6"/>
  <c r="Q52" i="20" l="1"/>
  <c r="E52" i="20"/>
  <c r="E51" i="20"/>
  <c r="Q50" i="20"/>
  <c r="E50" i="20"/>
  <c r="E49" i="20"/>
  <c r="Q48" i="20"/>
  <c r="E48" i="20"/>
  <c r="Q47" i="20"/>
  <c r="E47" i="20"/>
  <c r="Q46" i="20"/>
  <c r="E46" i="20"/>
  <c r="E45" i="20"/>
  <c r="Q44" i="20"/>
  <c r="E44" i="20"/>
  <c r="Q43" i="20"/>
  <c r="E43" i="20"/>
  <c r="Q42" i="20"/>
  <c r="E42" i="20"/>
  <c r="Q41" i="20"/>
  <c r="E41" i="20"/>
  <c r="E40" i="20"/>
  <c r="E39" i="20"/>
  <c r="Q38" i="20"/>
  <c r="N38" i="20"/>
  <c r="K38" i="20"/>
  <c r="E38" i="20"/>
  <c r="Q37" i="20"/>
  <c r="E37" i="20"/>
  <c r="Q36" i="20"/>
  <c r="E36" i="20"/>
  <c r="Q35" i="20"/>
  <c r="E35" i="20"/>
  <c r="E33" i="20"/>
  <c r="Q32" i="20"/>
  <c r="E32" i="20"/>
  <c r="H31" i="20"/>
  <c r="E31" i="20"/>
  <c r="Q30" i="20"/>
  <c r="H30" i="20"/>
  <c r="E30" i="20"/>
  <c r="E29" i="20"/>
  <c r="H28" i="20"/>
  <c r="E28" i="20"/>
  <c r="Q27" i="20"/>
  <c r="K27" i="20"/>
  <c r="H27" i="20"/>
  <c r="E27" i="20"/>
  <c r="Q26" i="20"/>
  <c r="E26" i="20"/>
  <c r="E25" i="20"/>
  <c r="Q24" i="20"/>
  <c r="E24" i="20"/>
  <c r="Q23" i="20"/>
  <c r="E23" i="20"/>
  <c r="E22" i="20"/>
  <c r="N21" i="20"/>
  <c r="E21" i="20"/>
  <c r="E20" i="20"/>
  <c r="N19" i="20"/>
  <c r="E19" i="20"/>
  <c r="E18" i="20"/>
  <c r="K17" i="20"/>
  <c r="E17" i="20"/>
  <c r="E16" i="20"/>
  <c r="H15" i="20"/>
  <c r="E15" i="20"/>
  <c r="E14" i="20"/>
  <c r="K30" i="19"/>
  <c r="K29" i="19"/>
  <c r="H30" i="19"/>
  <c r="H29" i="19"/>
  <c r="E30" i="19"/>
  <c r="E29" i="19"/>
  <c r="K28" i="19"/>
  <c r="H28" i="19"/>
  <c r="E28" i="19"/>
  <c r="E27" i="19"/>
  <c r="K25" i="19"/>
  <c r="H25" i="19"/>
  <c r="E25" i="19"/>
  <c r="K33" i="6"/>
  <c r="H33" i="6"/>
  <c r="E33" i="6"/>
  <c r="D13" i="14" l="1"/>
  <c r="J31" i="6" l="1"/>
  <c r="G31" i="6"/>
  <c r="D31" i="6"/>
  <c r="K25" i="6" l="1"/>
  <c r="K24" i="6"/>
  <c r="K23" i="6"/>
  <c r="K22" i="6"/>
  <c r="K21" i="6"/>
  <c r="K20" i="6"/>
  <c r="K19" i="6"/>
  <c r="K18" i="6"/>
  <c r="K17" i="6"/>
  <c r="K16" i="6"/>
  <c r="K13" i="6"/>
  <c r="H25" i="6"/>
  <c r="H24" i="6"/>
  <c r="H23" i="6"/>
  <c r="H22" i="6"/>
  <c r="H21" i="6"/>
  <c r="H20" i="6"/>
  <c r="H19" i="6"/>
  <c r="H18" i="6"/>
  <c r="H17" i="6"/>
  <c r="H16" i="6"/>
  <c r="H13" i="6"/>
  <c r="K25" i="7"/>
  <c r="H25" i="7"/>
  <c r="J28" i="7"/>
  <c r="J27" i="7"/>
  <c r="G28" i="7"/>
  <c r="G27" i="7"/>
  <c r="D28" i="7"/>
  <c r="D27" i="7"/>
  <c r="E25" i="7"/>
  <c r="K17" i="17" l="1"/>
  <c r="H17" i="17"/>
  <c r="D12" i="14"/>
  <c r="K12" i="19"/>
  <c r="H12" i="19"/>
  <c r="E12" i="19"/>
  <c r="Q107" i="2"/>
  <c r="Q105" i="2"/>
  <c r="Q103" i="2"/>
  <c r="Q101" i="2"/>
  <c r="Q99" i="2"/>
  <c r="Q97" i="2"/>
  <c r="Q95" i="2"/>
  <c r="Q93" i="2"/>
  <c r="Q91" i="2"/>
  <c r="Q89" i="2"/>
  <c r="Q87" i="2"/>
  <c r="Q85" i="2"/>
  <c r="Q83" i="2"/>
  <c r="Q81" i="2"/>
  <c r="Q79" i="2"/>
  <c r="Q77" i="2"/>
  <c r="Q75" i="2"/>
  <c r="Q73" i="2"/>
  <c r="Q71" i="2"/>
  <c r="Q69" i="2"/>
  <c r="Q66" i="2"/>
  <c r="Q64" i="2"/>
  <c r="Q62" i="2"/>
  <c r="Q60" i="2"/>
  <c r="Q58" i="2"/>
  <c r="Q56" i="2"/>
  <c r="Q54" i="2"/>
  <c r="Q51" i="2"/>
  <c r="Q49" i="2"/>
  <c r="Q47" i="2"/>
  <c r="Q45" i="2"/>
  <c r="Q43" i="2"/>
  <c r="Q40" i="2"/>
  <c r="Q38" i="2"/>
  <c r="Q36" i="2"/>
  <c r="Q34" i="2"/>
  <c r="Q32" i="2"/>
  <c r="Q30" i="2"/>
  <c r="Q28" i="2"/>
  <c r="Q26" i="2"/>
  <c r="Q24" i="2"/>
  <c r="Q22" i="2"/>
  <c r="Q20" i="2"/>
  <c r="Q18" i="2"/>
  <c r="Q15" i="2"/>
  <c r="N107" i="2"/>
  <c r="N105" i="2"/>
  <c r="N103" i="2"/>
  <c r="N101" i="2"/>
  <c r="N99" i="2"/>
  <c r="N97" i="2"/>
  <c r="N95" i="2"/>
  <c r="N93" i="2"/>
  <c r="N91" i="2"/>
  <c r="N89" i="2"/>
  <c r="N87" i="2"/>
  <c r="N85" i="2"/>
  <c r="N83" i="2"/>
  <c r="N81" i="2"/>
  <c r="N79" i="2"/>
  <c r="N77" i="2"/>
  <c r="N75" i="2"/>
  <c r="N73" i="2"/>
  <c r="N71" i="2"/>
  <c r="N69" i="2"/>
  <c r="N66" i="2"/>
  <c r="N64" i="2"/>
  <c r="N62" i="2"/>
  <c r="N60" i="2"/>
  <c r="N58" i="2"/>
  <c r="N56" i="2"/>
  <c r="N54" i="2"/>
  <c r="N51" i="2"/>
  <c r="N49" i="2"/>
  <c r="N47" i="2"/>
  <c r="N45" i="2"/>
  <c r="N43" i="2"/>
  <c r="N40" i="2"/>
  <c r="N38" i="2"/>
  <c r="N36" i="2"/>
  <c r="N34" i="2"/>
  <c r="N32" i="2"/>
  <c r="N30" i="2"/>
  <c r="N28" i="2"/>
  <c r="N26" i="2"/>
  <c r="N24" i="2"/>
  <c r="K32" i="2"/>
  <c r="K30" i="2"/>
  <c r="K28" i="2"/>
  <c r="K26" i="2"/>
  <c r="K24" i="2"/>
  <c r="K22" i="2"/>
  <c r="K20" i="2"/>
  <c r="K18" i="2"/>
  <c r="K15" i="2"/>
  <c r="H107" i="2"/>
  <c r="H105" i="2"/>
  <c r="H103" i="2"/>
  <c r="H101" i="2"/>
  <c r="H99" i="2"/>
  <c r="H97" i="2"/>
  <c r="H95" i="2"/>
  <c r="H93" i="2"/>
  <c r="H91" i="2"/>
  <c r="H89" i="2"/>
  <c r="H87" i="2"/>
  <c r="H85" i="2"/>
  <c r="H83" i="2"/>
  <c r="H81" i="2"/>
  <c r="H79" i="2"/>
  <c r="H77" i="2"/>
  <c r="H75" i="2"/>
  <c r="H73" i="2"/>
  <c r="H71" i="2"/>
  <c r="H69" i="2"/>
  <c r="H66" i="2"/>
  <c r="H64" i="2"/>
  <c r="H62" i="2"/>
  <c r="H60" i="2"/>
  <c r="H58" i="2"/>
  <c r="H56" i="2"/>
  <c r="H54" i="2"/>
  <c r="H51" i="2"/>
  <c r="H49" i="2"/>
  <c r="H47" i="2"/>
  <c r="H45" i="2"/>
  <c r="H43" i="2"/>
  <c r="H40" i="2"/>
  <c r="H38" i="2"/>
  <c r="H36" i="2"/>
  <c r="H34" i="2"/>
  <c r="H32" i="2"/>
  <c r="H30" i="2"/>
  <c r="H28" i="2"/>
  <c r="H26" i="2"/>
  <c r="H24" i="2"/>
  <c r="H22" i="2"/>
  <c r="H20" i="2"/>
  <c r="H15" i="2"/>
  <c r="H18" i="2"/>
  <c r="E107" i="2"/>
  <c r="E105" i="2"/>
  <c r="E103" i="2"/>
  <c r="E101" i="2"/>
  <c r="E99" i="2"/>
  <c r="E97" i="2"/>
  <c r="E95" i="2"/>
  <c r="E93" i="2"/>
  <c r="E91" i="2"/>
  <c r="E89" i="2"/>
  <c r="E87" i="2"/>
  <c r="E85" i="2"/>
  <c r="E83" i="2"/>
  <c r="E81" i="2"/>
  <c r="E79" i="2"/>
  <c r="E77" i="2"/>
  <c r="E75" i="2"/>
  <c r="E73" i="2"/>
  <c r="E71" i="2"/>
  <c r="E69" i="2"/>
  <c r="E66" i="2"/>
  <c r="E64" i="2"/>
  <c r="E62" i="2"/>
  <c r="E60" i="2"/>
  <c r="E58" i="2"/>
  <c r="E56" i="2"/>
  <c r="E54" i="2"/>
  <c r="E51" i="2"/>
  <c r="E49" i="2"/>
  <c r="E47" i="2"/>
  <c r="E45" i="2"/>
  <c r="E43" i="2"/>
  <c r="E40" i="2"/>
  <c r="E38" i="2"/>
  <c r="E36" i="2"/>
  <c r="E34" i="2"/>
  <c r="E32" i="2"/>
  <c r="E30" i="2"/>
  <c r="E28" i="2"/>
  <c r="E26" i="2"/>
  <c r="E24" i="2"/>
  <c r="E22" i="2"/>
  <c r="E20" i="2"/>
  <c r="E18" i="2"/>
  <c r="N104" i="2"/>
  <c r="N102" i="2"/>
  <c r="N100" i="2"/>
  <c r="N98" i="2"/>
  <c r="N96" i="2"/>
  <c r="N94" i="2"/>
  <c r="N92" i="2"/>
  <c r="N90" i="2"/>
  <c r="N88" i="2"/>
  <c r="N86" i="2"/>
  <c r="N84" i="2"/>
  <c r="N82" i="2"/>
  <c r="N80" i="2"/>
  <c r="N78" i="2"/>
  <c r="N76" i="2"/>
  <c r="N74" i="2"/>
  <c r="N72" i="2"/>
  <c r="N70" i="2"/>
  <c r="N68" i="2"/>
  <c r="N65" i="2"/>
  <c r="N63" i="2"/>
  <c r="N61" i="2"/>
  <c r="N59" i="2"/>
  <c r="N57" i="2"/>
  <c r="N55" i="2"/>
  <c r="N53" i="2"/>
  <c r="N50" i="2"/>
  <c r="N48" i="2"/>
  <c r="N46" i="2"/>
  <c r="N44" i="2"/>
  <c r="N42" i="2"/>
  <c r="N39" i="2"/>
  <c r="N37" i="2"/>
  <c r="N35" i="2"/>
  <c r="N33" i="2"/>
  <c r="N31" i="2"/>
  <c r="N29" i="2"/>
  <c r="N27" i="2"/>
  <c r="N25" i="2"/>
  <c r="N23" i="2"/>
  <c r="N21" i="2"/>
  <c r="N19" i="2"/>
  <c r="N17" i="2"/>
  <c r="N14" i="2"/>
  <c r="K31" i="2"/>
  <c r="K29" i="2"/>
  <c r="K27" i="2"/>
  <c r="K25" i="2"/>
  <c r="K23" i="2"/>
  <c r="K21" i="2"/>
  <c r="K19" i="2"/>
  <c r="K17" i="2"/>
  <c r="K14" i="2"/>
  <c r="H102" i="2"/>
  <c r="H100" i="2"/>
  <c r="H98" i="2"/>
  <c r="H96" i="2"/>
  <c r="H94" i="2"/>
  <c r="H92" i="2"/>
  <c r="H90" i="2"/>
  <c r="H88" i="2"/>
  <c r="H86" i="2"/>
  <c r="H84" i="2"/>
  <c r="H82" i="2"/>
  <c r="H80" i="2"/>
  <c r="H78" i="2"/>
  <c r="H76" i="2"/>
  <c r="H74" i="2"/>
  <c r="H72" i="2"/>
  <c r="H70" i="2"/>
  <c r="H68" i="2"/>
  <c r="H65" i="2"/>
  <c r="H63" i="2"/>
  <c r="H37" i="2"/>
  <c r="H35" i="2"/>
  <c r="H33" i="2"/>
  <c r="H31" i="2"/>
  <c r="H29" i="2"/>
  <c r="H27" i="2"/>
  <c r="H25" i="2"/>
  <c r="H23" i="2"/>
  <c r="H21" i="2"/>
  <c r="H19" i="2"/>
  <c r="H17" i="2"/>
  <c r="H14" i="2"/>
  <c r="E24" i="6" l="1"/>
  <c r="E23" i="6"/>
  <c r="E16" i="6"/>
  <c r="E17" i="6"/>
  <c r="E18" i="6"/>
  <c r="E19" i="6"/>
  <c r="E20" i="6"/>
  <c r="E21" i="6"/>
  <c r="E22" i="6"/>
  <c r="E25" i="6"/>
  <c r="E13" i="6" l="1"/>
  <c r="E17" i="17" l="1"/>
  <c r="Q52" i="1" l="1"/>
  <c r="Q50" i="1"/>
  <c r="Q48" i="1"/>
  <c r="Q47" i="1"/>
  <c r="Q46" i="1"/>
  <c r="Q44" i="1"/>
  <c r="Q43" i="1"/>
  <c r="Q42" i="1"/>
  <c r="Q41" i="1"/>
  <c r="Q38" i="1"/>
  <c r="Q37" i="1"/>
  <c r="Q36" i="1"/>
  <c r="Q35" i="1"/>
  <c r="Q32" i="1"/>
  <c r="Q30" i="1"/>
  <c r="Q27" i="1"/>
  <c r="Q26" i="1"/>
  <c r="Q24" i="1"/>
  <c r="Q23" i="1"/>
  <c r="N38" i="1"/>
  <c r="N21" i="1"/>
  <c r="N19" i="1"/>
  <c r="K38" i="1"/>
  <c r="K27" i="1"/>
  <c r="K17" i="1"/>
  <c r="H31" i="1"/>
  <c r="H30" i="1"/>
  <c r="H28" i="1"/>
  <c r="H27" i="1"/>
  <c r="H15" i="1"/>
  <c r="E49" i="1"/>
  <c r="E50" i="1"/>
  <c r="E51" i="1"/>
  <c r="E52" i="1"/>
  <c r="E38" i="1"/>
  <c r="E39" i="1"/>
  <c r="E40" i="1"/>
  <c r="E41" i="1"/>
  <c r="E42" i="1"/>
  <c r="E43" i="1"/>
  <c r="E44" i="1"/>
  <c r="E45" i="1"/>
  <c r="E46" i="1"/>
  <c r="E47" i="1"/>
  <c r="E48" i="1"/>
  <c r="E26" i="1"/>
  <c r="E27" i="1"/>
  <c r="E28" i="1"/>
  <c r="E29" i="1"/>
  <c r="E30" i="1"/>
  <c r="E31" i="1"/>
  <c r="E32" i="1"/>
  <c r="E33" i="1"/>
  <c r="E35" i="1"/>
  <c r="E36" i="1"/>
  <c r="E37" i="1"/>
  <c r="E15" i="1"/>
  <c r="E16" i="1"/>
  <c r="E17" i="1"/>
  <c r="E18" i="1"/>
  <c r="E19" i="1"/>
  <c r="E20" i="1"/>
  <c r="E21" i="1"/>
  <c r="E22" i="1"/>
  <c r="E23" i="1"/>
  <c r="E24" i="1"/>
  <c r="E25" i="1"/>
  <c r="E14" i="1"/>
  <c r="N106" i="2" l="1"/>
  <c r="N22" i="2"/>
  <c r="H67" i="2"/>
  <c r="H41" i="2"/>
  <c r="H16" i="2"/>
  <c r="H106" i="2"/>
  <c r="H104" i="2"/>
  <c r="H61" i="2"/>
  <c r="H59" i="2"/>
  <c r="H57" i="2"/>
  <c r="H55" i="2"/>
  <c r="H53" i="2"/>
  <c r="H50" i="2"/>
  <c r="H48" i="2"/>
  <c r="H46" i="2"/>
  <c r="H44" i="2"/>
  <c r="H42" i="2"/>
  <c r="H39" i="2"/>
</calcChain>
</file>

<file path=xl/sharedStrings.xml><?xml version="1.0" encoding="utf-8"?>
<sst xmlns="http://schemas.openxmlformats.org/spreadsheetml/2006/main" count="864" uniqueCount="171">
  <si>
    <t>ГБУЗ НСО «НОКНД»</t>
  </si>
  <si>
    <t>ГБУЗ НСО «ГНКПБ №3»</t>
  </si>
  <si>
    <t>ГБУЗ НСО «НОПБ №6 спец.»</t>
  </si>
  <si>
    <t>ГБУЗ НСО «НОДКПНД»</t>
  </si>
  <si>
    <t>ГБУЗ НСО «Барабинская ЦРБ»</t>
  </si>
  <si>
    <t>ГБУЗ НСО «БЦГБ»</t>
  </si>
  <si>
    <t>ГБУЗ НСО «Венгеровская ЦРБ»</t>
  </si>
  <si>
    <t>ГБУЗ НСО «ИЦГБ»</t>
  </si>
  <si>
    <t>ГБУЗ НСО «Карасукская ЦРБ»</t>
  </si>
  <si>
    <t>ГБУЗ НСО «Каргатская ЦРБ»</t>
  </si>
  <si>
    <t>ГБУЗ НСО «Коченевская ЦРБ»</t>
  </si>
  <si>
    <t>ГБУЗ НСО «Куйбышевская ЦРБ»</t>
  </si>
  <si>
    <t>ГБУЗ НСО «Кыштовская ЦРБ»</t>
  </si>
  <si>
    <t>ГБУЗ НСО «Маслянинская ЦРБ»</t>
  </si>
  <si>
    <t>ГБУЗ НСО «Ордынская ЦРБ»</t>
  </si>
  <si>
    <t>ГБУЗ НСО «Сузунская ЦРБ»</t>
  </si>
  <si>
    <t>ГБУЗ НСО «Татарская ЦРБ им.70-лет. НСО»</t>
  </si>
  <si>
    <t>ГБУЗ НСО «Тогучинская ЦРБ»</t>
  </si>
  <si>
    <t>ГБУЗ НСО «Убинская ЦРБ»</t>
  </si>
  <si>
    <t>ГБУЗ НСО «Усть-Таркская  ЦРБ»</t>
  </si>
  <si>
    <t>ГБУЗ НСО «Черепановская ЦРБ»</t>
  </si>
  <si>
    <t>ГБУЗ НСО «Чулымская ЦРБ»</t>
  </si>
  <si>
    <t>ГБУЗ НСО «ГКБ № 19»</t>
  </si>
  <si>
    <t>ГБУЗ НСО «ГБ № 4»</t>
  </si>
  <si>
    <t>ГБУЗ НСО «Баганская ЦРБ»</t>
  </si>
  <si>
    <t>ГБУЗ НСО «Болотнинская ЦРБ»</t>
  </si>
  <si>
    <t>ГБУЗ НСО «Доволенская ЦРБ»</t>
  </si>
  <si>
    <t>ГБУЗ НСО «Здвинская ЦРБ»</t>
  </si>
  <si>
    <t>ГБУЗ НСО «Колыванская ЦРБ»</t>
  </si>
  <si>
    <t>ГБУЗ НСО «Кочковская ЦРБ»</t>
  </si>
  <si>
    <t>ГБУЗ НСО «Краснозерская ЦРБ»</t>
  </si>
  <si>
    <t>ГБУЗ НСО «Купинская ЦРБ»</t>
  </si>
  <si>
    <t>ГБУЗ НСО «Линевская РБ»</t>
  </si>
  <si>
    <t>ГБУЗ НСО «Мошковская ЦРБ»</t>
  </si>
  <si>
    <t>ГБУЗ НСО «НКЦРБ»</t>
  </si>
  <si>
    <t>ГБУЗ НСО «ОЦГБ»</t>
  </si>
  <si>
    <t>ГБУЗ НСО «Северная ЦРБ»</t>
  </si>
  <si>
    <t>ГБУЗ НСО «Чановская ЦРБ»</t>
  </si>
  <si>
    <t>ГБУЗ НСО «Чистоозерная ЦРБ»</t>
  </si>
  <si>
    <t>приказом министерства</t>
  </si>
  <si>
    <t>здравоохранения</t>
  </si>
  <si>
    <t>Новосибирской области</t>
  </si>
  <si>
    <t>объем государственной  услуги (работы)</t>
  </si>
  <si>
    <t>норматив финансовых затрат,  руб.</t>
  </si>
  <si>
    <t>объем финансирования государственных услуг, тыс. руб.</t>
  </si>
  <si>
    <t>Фтизиатрия</t>
  </si>
  <si>
    <t>Дерматовенерология (в части венерологии)</t>
  </si>
  <si>
    <t>Психиатрия-наркология (в части наркологии)</t>
  </si>
  <si>
    <t>Психиатрия</t>
  </si>
  <si>
    <t>Инфекционные болезни (в части синдрома приобретенного иммунодефицита (ВИЧ-инфекции))</t>
  </si>
  <si>
    <t>Таблица 1</t>
  </si>
  <si>
    <t>паллиативная медицинская помощь</t>
  </si>
  <si>
    <t>организация круглосуточного приема, содержания, выхаживания и воспитания детей</t>
  </si>
  <si>
    <t>судебно-медицинская экспертиза</t>
  </si>
  <si>
    <t>ГБУЗ НСО «НОКБСМЭ»</t>
  </si>
  <si>
    <t>ГАУЗ НСО «Молочная кухня»</t>
  </si>
  <si>
    <t>количество обслуживаемых лиц (единица)</t>
  </si>
  <si>
    <t>Наименование показателя объема услуги (работы)</t>
  </si>
  <si>
    <t>организация и проведение заключительной и камерной дезинфекции, дезинсекции, дератизации в очагах инфекционных и паразитарных заболеваний и в условиях чрезвычайной ситуации</t>
  </si>
  <si>
    <t>ГБУЗ НСО «ОЦД»</t>
  </si>
  <si>
    <t>площадь обработанных очагов (квадратный метр)</t>
  </si>
  <si>
    <t>случаев госпитализации (условная единица)</t>
  </si>
  <si>
    <t>число посещений (условная единица)</t>
  </si>
  <si>
    <t>число пациентов (человек)</t>
  </si>
  <si>
    <t>количество койко-дней (койко-день)</t>
  </si>
  <si>
    <t>количество экспертиз (условная единица)</t>
  </si>
  <si>
    <t>«УТВЕРЖДЕНЫ</t>
  </si>
  <si>
    <t>ГБУЗ НСО ЦОРЗП «Ювентус»</t>
  </si>
  <si>
    <t>ГАУЗ НСО «ГКП № 1»</t>
  </si>
  <si>
    <t>первичная медико-санитарная помощь, не включенная в базовую программу обязательного медицинского страхования,  в части профилактики</t>
  </si>
  <si>
    <t>обеспечение специальными и молочными продуктами питания</t>
  </si>
  <si>
    <t>ГБУЗ НСО «ГКП № 20»</t>
  </si>
  <si>
    <t>случаев лечения (условная единица)</t>
  </si>
  <si>
    <t>ГБУЗ  НСО «ГОНКТБ»</t>
  </si>
  <si>
    <t>ГБУЗ НСО «НОККВД»</t>
  </si>
  <si>
    <t>ГБУЗ НСО «ГИКБ № 1»</t>
  </si>
  <si>
    <t>ГБУЗ НСО «КЦОЗСиР»</t>
  </si>
  <si>
    <t>ГБУЗ НСО «ГКП № 22»</t>
  </si>
  <si>
    <t>число обращений (условная единица)</t>
  </si>
  <si>
    <t>ГБУЗ НСО «КДП № 2»</t>
  </si>
  <si>
    <t>ГБУЗ НСО «ГНОКБ»</t>
  </si>
  <si>
    <t>Наименование медицинской организации</t>
  </si>
  <si>
    <t>Наименование государственной организации</t>
  </si>
  <si>
    <t>ГБУЗ НСО «НОКПТД»</t>
  </si>
  <si>
    <t xml:space="preserve">от                    № </t>
  </si>
  <si>
    <t>2020 год</t>
  </si>
  <si>
    <t>2021 год</t>
  </si>
  <si>
    <t>ГБУЗ НСО «ДГКБ № 3»</t>
  </si>
  <si>
    <t>ГБУЗ НСО «ГБ № 3»</t>
  </si>
  <si>
    <t>ГБУЗ НСО «НКРБ № 1»</t>
  </si>
  <si>
    <t>ГБУЗ НСО «РСДР»</t>
  </si>
  <si>
    <t>ГБУЗ НСО «ГКБСМП № 2»</t>
  </si>
  <si>
    <t>ГБУЗ НСО «Усть-Таркская ЦРБ»</t>
  </si>
  <si>
    <t>ГБУЗ НСО «ССМП»</t>
  </si>
  <si>
    <t>ГБУЗ НСО «ГКБ № 2»</t>
  </si>
  <si>
    <t>ГБУЗ НСО «ГКБ № 12»</t>
  </si>
  <si>
    <t>ГБУЗ НСО «ККДП № 27»</t>
  </si>
  <si>
    <t>УТВЕРЖДЕНЫ</t>
  </si>
  <si>
    <t>от 31.12.2015 № 4113</t>
  </si>
  <si>
    <t>количество освидетельствований (штука)</t>
  </si>
  <si>
    <t>ГБУЗ НСО «ГКБ № 1»</t>
  </si>
  <si>
    <t>ГБУЗ НСО «Новосибирская ЦРБ»</t>
  </si>
  <si>
    <t>ГБУЗ НСО «Новосибирская РБ № 1»</t>
  </si>
  <si>
    <t>ГБУЗ НСО «Татарская ЦРБ»</t>
  </si>
  <si>
    <t>количество пациентов (условная единица)</t>
  </si>
  <si>
    <t>первичная медико-санитарная помощь, не включенная в базовую программу обязательного медицинского страхования,  в части диагностики и лечения (генетика)</t>
  </si>
  <si>
    <t>количество исследований (единица)</t>
  </si>
  <si>
    <t>первичная медико-санитарная помощь, не включенная в базовую программу обязательного медицинского страхования,  в части диагностики и лечения (венерология)</t>
  </si>
  <si>
    <t>первичная медико-санитарная помощь, не включенная в базовую программу обязательного медицинского страхования,  в части диагностики и лечения (психотерапия)</t>
  </si>
  <si>
    <t>первичная медико-санитарная помощь, не включенная в базовую программу обязательного медицинского страхования,  в части диагностики и лечения (клиническая лабораторная диагностика)</t>
  </si>
  <si>
    <t>заготовка, хранение, транспортировка и обеспечение безопасности донорской крови и ее компонентов</t>
  </si>
  <si>
    <t>ГБУЗ НСО «НКЦК»</t>
  </si>
  <si>
    <t>условная единица продукта, переработки (в перерасчете на 1 литр цельной крови) (условная единица)</t>
  </si>
  <si>
    <t>обеспечение автомобилями скорой медицинской помощи и санитарным автотранспортом государственных учреждений</t>
  </si>
  <si>
    <t xml:space="preserve">ГБУ НСО «Медтранс №3» </t>
  </si>
  <si>
    <t>машино-часы работы автомобилей (единица)</t>
  </si>
  <si>
    <t xml:space="preserve">ГБУ НСО «Медтранс» </t>
  </si>
  <si>
    <t>медицинская помощь в рамках клинической апробации методов профилактики, диагностики, лечения и реабилитации</t>
  </si>
  <si>
    <t>ГБУЗ НСО «ГКП № 14»</t>
  </si>
  <si>
    <t xml:space="preserve">от                           № </t>
  </si>
  <si>
    <t>Объемы государственного задания на оказание государственных услуг и нормативы финансовых затрат для государственных организаций, подведомственных министерству здравоохранения Новосибирской области, на 2020 год и плановый период 2021 и 2022 годов</t>
  </si>
  <si>
    <t>2022 год</t>
  </si>
  <si>
    <t>ГБУЗ НСО «ГКП № 7»</t>
  </si>
  <si>
    <t>ГБУЗ НСО «ГКП № 16»</t>
  </si>
  <si>
    <t>Объемы государственного задания на оказание специализированной медицинской помощи (за исключением высокотехнологичной медицинской помощи), не включенной в базовую программу обязательного медицинского страхованиям, по профилям и нормативы финансовых затрат для государственных медицинских организаций Новосибирской области на 2020 год и плановый период 2021 и 2022 годов</t>
  </si>
  <si>
    <t xml:space="preserve">от                 № </t>
  </si>
  <si>
    <t>Объемы государственного задания на оказание специализированной медицинской помощи (за исключением высокотехнологичной медицинской помощи), не включенной в базовую программу обязательного медицинского страхованиям, по профилям и нормативы финансовых затрат для государственных медицинских организаций Новосибирской области на 2020 год</t>
  </si>
  <si>
    <t xml:space="preserve">от            № </t>
  </si>
  <si>
    <t>Объемы государственного задания на оказание первичной медико-санитарной помощи, не включенной в базовую программу обязательного медицинского страхования, оказываемой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 и нормативы финансовых затрат для государственных медицинских организаций Новосибирской области на 2020 год и плановый период 2021 и 2022 годов</t>
  </si>
  <si>
    <t>Объемы государственного задания на оказание первичной медико-санитарной помощи, не включенной в базовую программу обязательного медицинского страхования,  оказываемой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  и нормативы финансовых затрат для государственных медицинских организаций Новосибирской области на 2020 год</t>
  </si>
  <si>
    <t>Объемы государственного задания на оказание первичной медико-санитарной помощи и нормативы финансовых затрат для государственных медицинских организаций Новосибирской области на 2020 год и плановый период 2021 и 2022 годов</t>
  </si>
  <si>
    <t xml:space="preserve">от        № </t>
  </si>
  <si>
    <t>Объемы государственного задания на оказание скорой, в том числе скорой специализированной, медицинской помощи (включая медицинскую эвакуацию), не включенной в базовую программу обязательного медицинского страхования, а также оказание медицинской помощи при чрезвычайных ситуациях и нормативы финансовых затрат для государственных организаций, подведомственных министерству здравоохранения Новосибирской области, на 2020 год и плановый период 2021 и 2022 годов</t>
  </si>
  <si>
    <t xml:space="preserve">от                     № </t>
  </si>
  <si>
    <t>Объемы государственного задания на медицинское освидетельствование на состояние опьянения (алкогольного, наркотического или иного токсического) и нормативы финансовых затрат для государственных организаций, подведомственных министерству здравоохранения Новосибирской области, на 2020 год и плановый период 2021 и 2022 годов</t>
  </si>
  <si>
    <t xml:space="preserve">от                  №   </t>
  </si>
  <si>
    <t>Объемы государственного задания на выполнение государственных работ и нормативы финансовых затрат для государственных организаций, подведомственных министерству здравоохранения Новосибирской области, на 2020 год и плановый период 2021 и 2022 годов</t>
  </si>
  <si>
    <t>мобилизационная подготовка экономики Новосибирской области</t>
  </si>
  <si>
    <t>ГБУЗ НСО «ГИКБ №1»</t>
  </si>
  <si>
    <t>количество мероприятий (единица)</t>
  </si>
  <si>
    <t>ГБУЗ НСО «ГБ №3»</t>
  </si>
  <si>
    <t>ГБУЗ НСО «ГКБ №11»</t>
  </si>
  <si>
    <t>ГБУЗ НСО «ГКБ №25»</t>
  </si>
  <si>
    <t>ГБУЗ НСО «ГБ №4»</t>
  </si>
  <si>
    <t>ГБУЗ НСО «ГКБ №12»</t>
  </si>
  <si>
    <t>ГБУЗ НСО "НОГ №2 ВВ"</t>
  </si>
  <si>
    <t>ГБУЗ НСО "ГВВ №3"</t>
  </si>
  <si>
    <t>ГБУЗ НСО "ГНОКГВВ"</t>
  </si>
  <si>
    <t>судебно-психиатрическая экспертиза</t>
  </si>
  <si>
    <t>медицинская реабилитация при заболеваниях, не входящих в базовую программу обязательного медицинского страхования</t>
  </si>
  <si>
    <t>число пациенто-дней (условная единица)</t>
  </si>
  <si>
    <t>организация сбора и обработки медико - статистических данных; обеспечение  достоверности  сведений  в  учетной  и отчетной  медицинской документации; анализ медико -  статистической  информации  о  состоянии здоровья населения и деятельности учреждений здравоохранения</t>
  </si>
  <si>
    <t>ГБУЗ НСО «МИАЦ»</t>
  </si>
  <si>
    <t>отчет (единица)</t>
  </si>
  <si>
    <t>ведение информационных ресурсов и баз данных</t>
  </si>
  <si>
    <t>количество информационных ресурсов и баз данных (единица)</t>
  </si>
  <si>
    <t>проведение патолого-анатомических вскрытий</t>
  </si>
  <si>
    <t>количество вскрытий (единица)</t>
  </si>
  <si>
    <t>первичная медико-санитарная помощь в части проведения углубленных медицинских обследований спортсменов спортивных сборных команд субъекта Российской Федерации</t>
  </si>
  <si>
    <t>ГБУЗ НСО ГНОВФД</t>
  </si>
  <si>
    <t>число осмотров (единица)</t>
  </si>
  <si>
    <t>первичная медико-санитарная помощь в части проведения углубленных медицинских обследований спортсменов субъекта Российской Федерации</t>
  </si>
  <si>
    <t>число спортсменов (человек)</t>
  </si>
  <si>
    <t>Таблица 2</t>
  </si>
  <si>
    <t>Объемы государственного задания на оказание специализированной медицинской помощи (за исключением высокотехнологичной медицинской помощи), не включенной в базовую программу обязательного медицинского страхованиям, по профилям и нормативы финансовых затрат для государственных медицинских организаций Новосибирской области на 2021 и 2022  годов</t>
  </si>
  <si>
    <t>Объемы государственного задания на оказание первичной медико-санитарной помощи, не включенной в базовую программу обязательного медицинского страхования,  оказываемой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  и нормативы финансовых затрат для государственных медицинских организаций Новосибирской области на 2021 и 2022 годов</t>
  </si>
  <si>
    <t>медицинская реабилитация (после травм опорно-двигательного аппарата)</t>
  </si>
  <si>
    <t>медицинская реабилитация (при состоянии истощения, болезнях костно-мышечной и нервной систем)</t>
  </si>
  <si>
    <t>тестирование образцов донорской крови</t>
  </si>
  <si>
    <t>количество исследований (условная единица)</t>
  </si>
  <si>
    <t>количество вызовов (единица)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</si>
</sst>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_(* #,##0_);_(* \(#,##0\);_(* &quot;-&quot;??_);_(@_)"/>
    <numFmt numFmtId="169" formatCode="#,##0.0"/>
    <numFmt numFmtId="170" formatCode="0.0"/>
  </numFmts>
  <fonts count="1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 Cyr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1">
    <xf numFmtId="0" fontId="0" fillId="0" borderId="0"/>
    <xf numFmtId="167" fontId="6" fillId="0" borderId="0" applyFont="0" applyFill="0" applyBorder="0" applyAlignment="0" applyProtection="0"/>
    <xf numFmtId="0" fontId="6" fillId="0" borderId="0"/>
    <xf numFmtId="165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10" fillId="0" borderId="0"/>
    <xf numFmtId="0" fontId="9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6" fillId="0" borderId="0"/>
  </cellStyleXfs>
  <cellXfs count="140">
    <xf numFmtId="0" fontId="0" fillId="0" borderId="0" xfId="0"/>
    <xf numFmtId="0" fontId="5" fillId="0" borderId="0" xfId="0" applyFont="1" applyFill="1"/>
    <xf numFmtId="169" fontId="7" fillId="0" borderId="1" xfId="0" applyNumberFormat="1" applyFont="1" applyFill="1" applyBorder="1" applyAlignment="1">
      <alignment horizontal="center" vertical="center" wrapText="1"/>
    </xf>
    <xf numFmtId="169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169" fontId="4" fillId="0" borderId="1" xfId="2" applyNumberFormat="1" applyFont="1" applyFill="1" applyBorder="1" applyAlignment="1">
      <alignment vertical="center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Alignment="1"/>
    <xf numFmtId="0" fontId="13" fillId="0" borderId="0" xfId="0" applyFont="1" applyAlignment="1">
      <alignment horizontal="left"/>
    </xf>
    <xf numFmtId="0" fontId="13" fillId="0" borderId="0" xfId="0" applyFont="1" applyFill="1" applyAlignment="1">
      <alignment wrapText="1"/>
    </xf>
    <xf numFmtId="4" fontId="3" fillId="0" borderId="0" xfId="0" applyNumberFormat="1" applyFont="1" applyFill="1"/>
    <xf numFmtId="3" fontId="3" fillId="0" borderId="0" xfId="0" applyNumberFormat="1" applyFont="1" applyFill="1"/>
    <xf numFmtId="4" fontId="3" fillId="0" borderId="0" xfId="0" applyNumberFormat="1" applyFont="1" applyFill="1" applyAlignment="1">
      <alignment horizontal="right"/>
    </xf>
    <xf numFmtId="0" fontId="3" fillId="0" borderId="0" xfId="11" applyFont="1" applyFill="1"/>
    <xf numFmtId="0" fontId="13" fillId="0" borderId="0" xfId="11" applyFont="1" applyAlignment="1"/>
    <xf numFmtId="0" fontId="13" fillId="0" borderId="0" xfId="11" applyFont="1" applyAlignment="1">
      <alignment horizontal="left"/>
    </xf>
    <xf numFmtId="0" fontId="5" fillId="0" borderId="0" xfId="11" applyFont="1" applyFill="1"/>
    <xf numFmtId="169" fontId="7" fillId="0" borderId="1" xfId="11" applyNumberFormat="1" applyFont="1" applyFill="1" applyBorder="1" applyAlignment="1">
      <alignment horizontal="center" vertical="center" wrapText="1"/>
    </xf>
    <xf numFmtId="169" fontId="4" fillId="0" borderId="1" xfId="11" applyNumberFormat="1" applyFont="1" applyFill="1" applyBorder="1" applyAlignment="1">
      <alignment horizontal="center" vertical="center" wrapText="1"/>
    </xf>
    <xf numFmtId="4" fontId="4" fillId="0" borderId="1" xfId="11" applyNumberFormat="1" applyFont="1" applyFill="1" applyBorder="1" applyAlignment="1">
      <alignment horizontal="right"/>
    </xf>
    <xf numFmtId="3" fontId="4" fillId="0" borderId="1" xfId="11" applyNumberFormat="1" applyFont="1" applyFill="1" applyBorder="1" applyAlignment="1">
      <alignment horizontal="right" wrapText="1"/>
    </xf>
    <xf numFmtId="0" fontId="13" fillId="0" borderId="0" xfId="11" applyFont="1" applyFill="1" applyAlignment="1">
      <alignment horizontal="center" wrapText="1"/>
    </xf>
    <xf numFmtId="168" fontId="7" fillId="0" borderId="1" xfId="1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168" fontId="7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3" fillId="0" borderId="0" xfId="0" applyFont="1" applyBorder="1" applyAlignment="1"/>
    <xf numFmtId="0" fontId="13" fillId="0" borderId="0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left"/>
    </xf>
    <xf numFmtId="0" fontId="13" fillId="0" borderId="0" xfId="0" applyFont="1" applyFill="1" applyBorder="1" applyAlignment="1">
      <alignment wrapText="1"/>
    </xf>
    <xf numFmtId="4" fontId="4" fillId="2" borderId="1" xfId="0" applyNumberFormat="1" applyFont="1" applyFill="1" applyBorder="1" applyAlignment="1">
      <alignment horizontal="right"/>
    </xf>
    <xf numFmtId="169" fontId="4" fillId="2" borderId="1" xfId="2" applyNumberFormat="1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right"/>
    </xf>
    <xf numFmtId="3" fontId="4" fillId="2" borderId="1" xfId="2" applyNumberFormat="1" applyFont="1" applyFill="1" applyBorder="1" applyAlignment="1">
      <alignment horizontal="right"/>
    </xf>
    <xf numFmtId="3" fontId="4" fillId="2" borderId="1" xfId="11" applyNumberFormat="1" applyFont="1" applyFill="1" applyBorder="1" applyAlignment="1">
      <alignment horizontal="right" wrapText="1"/>
    </xf>
    <xf numFmtId="0" fontId="4" fillId="0" borderId="1" xfId="11" applyFont="1" applyFill="1" applyBorder="1" applyAlignment="1">
      <alignment horizontal="center" vertical="center" wrapText="1"/>
    </xf>
    <xf numFmtId="4" fontId="4" fillId="2" borderId="1" xfId="11" applyNumberFormat="1" applyFont="1" applyFill="1" applyBorder="1" applyAlignment="1">
      <alignment horizontal="right"/>
    </xf>
    <xf numFmtId="4" fontId="4" fillId="2" borderId="1" xfId="11" applyNumberFormat="1" applyFont="1" applyFill="1" applyBorder="1" applyAlignment="1"/>
    <xf numFmtId="4" fontId="3" fillId="0" borderId="0" xfId="11" applyNumberFormat="1" applyFont="1" applyFill="1"/>
    <xf numFmtId="0" fontId="3" fillId="0" borderId="0" xfId="0" applyFont="1" applyFill="1" applyAlignment="1">
      <alignment horizontal="right"/>
    </xf>
    <xf numFmtId="4" fontId="3" fillId="0" borderId="0" xfId="0" applyNumberFormat="1" applyFont="1" applyFill="1" applyAlignment="1">
      <alignment horizontal="center" vertical="center"/>
    </xf>
    <xf numFmtId="4" fontId="18" fillId="0" borderId="0" xfId="0" applyNumberFormat="1" applyFont="1" applyFill="1"/>
    <xf numFmtId="3" fontId="15" fillId="2" borderId="1" xfId="0" applyNumberFormat="1" applyFont="1" applyFill="1" applyBorder="1" applyAlignment="1">
      <alignment horizontal="right"/>
    </xf>
    <xf numFmtId="3" fontId="7" fillId="2" borderId="1" xfId="1" applyNumberFormat="1" applyFont="1" applyFill="1" applyBorder="1" applyAlignment="1">
      <alignment horizontal="right"/>
    </xf>
    <xf numFmtId="3" fontId="4" fillId="2" borderId="1" xfId="1" applyNumberFormat="1" applyFont="1" applyFill="1" applyBorder="1" applyAlignment="1">
      <alignment horizontal="right"/>
    </xf>
    <xf numFmtId="3" fontId="15" fillId="2" borderId="1" xfId="0" applyNumberFormat="1" applyFont="1" applyFill="1" applyBorder="1" applyAlignment="1">
      <alignment horizontal="right" wrapText="1"/>
    </xf>
    <xf numFmtId="0" fontId="3" fillId="2" borderId="0" xfId="0" applyFont="1" applyFill="1"/>
    <xf numFmtId="4" fontId="3" fillId="2" borderId="0" xfId="0" applyNumberFormat="1" applyFont="1" applyFill="1"/>
    <xf numFmtId="0" fontId="3" fillId="3" borderId="0" xfId="0" applyFont="1" applyFill="1"/>
    <xf numFmtId="4" fontId="3" fillId="3" borderId="0" xfId="0" applyNumberFormat="1" applyFont="1" applyFill="1" applyAlignment="1">
      <alignment horizontal="center" vertical="center"/>
    </xf>
    <xf numFmtId="4" fontId="3" fillId="3" borderId="0" xfId="0" applyNumberFormat="1" applyFont="1" applyFill="1" applyAlignment="1">
      <alignment horizontal="right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68" fontId="7" fillId="0" borderId="1" xfId="1" applyNumberFormat="1" applyFont="1" applyFill="1" applyBorder="1" applyAlignment="1">
      <alignment horizontal="center" vertical="center" wrapText="1"/>
    </xf>
    <xf numFmtId="169" fontId="4" fillId="2" borderId="1" xfId="2" applyNumberFormat="1" applyFont="1" applyFill="1" applyBorder="1" applyAlignment="1">
      <alignment horizontal="left" vertical="center" wrapText="1"/>
    </xf>
    <xf numFmtId="0" fontId="4" fillId="0" borderId="1" xfId="11" applyFont="1" applyFill="1" applyBorder="1" applyAlignment="1">
      <alignment horizontal="center" vertical="center" wrapText="1"/>
    </xf>
    <xf numFmtId="0" fontId="4" fillId="0" borderId="1" xfId="11" applyFont="1" applyFill="1" applyBorder="1" applyAlignment="1">
      <alignment horizontal="left" vertical="center" wrapText="1"/>
    </xf>
    <xf numFmtId="0" fontId="3" fillId="0" borderId="0" xfId="98" applyFont="1" applyFill="1"/>
    <xf numFmtId="0" fontId="13" fillId="0" borderId="0" xfId="98" applyFont="1" applyAlignment="1"/>
    <xf numFmtId="0" fontId="13" fillId="0" borderId="0" xfId="98" applyFont="1" applyAlignment="1">
      <alignment horizontal="left"/>
    </xf>
    <xf numFmtId="0" fontId="13" fillId="0" borderId="0" xfId="98" applyFont="1" applyFill="1" applyAlignment="1">
      <alignment horizontal="center" wrapText="1"/>
    </xf>
    <xf numFmtId="169" fontId="7" fillId="0" borderId="1" xfId="98" applyNumberFormat="1" applyFont="1" applyFill="1" applyBorder="1" applyAlignment="1">
      <alignment horizontal="center" vertical="center" wrapText="1"/>
    </xf>
    <xf numFmtId="169" fontId="4" fillId="0" borderId="1" xfId="98" applyNumberFormat="1" applyFont="1" applyFill="1" applyBorder="1" applyAlignment="1">
      <alignment horizontal="center" vertical="center" wrapText="1"/>
    </xf>
    <xf numFmtId="0" fontId="5" fillId="0" borderId="0" xfId="98" applyFont="1" applyFill="1"/>
    <xf numFmtId="3" fontId="4" fillId="2" borderId="1" xfId="98" applyNumberFormat="1" applyFont="1" applyFill="1" applyBorder="1" applyAlignment="1">
      <alignment horizontal="right" wrapText="1"/>
    </xf>
    <xf numFmtId="4" fontId="4" fillId="2" borderId="1" xfId="98" applyNumberFormat="1" applyFont="1" applyFill="1" applyBorder="1" applyAlignment="1">
      <alignment horizontal="right"/>
    </xf>
    <xf numFmtId="4" fontId="4" fillId="2" borderId="1" xfId="98" applyNumberFormat="1" applyFont="1" applyFill="1" applyBorder="1" applyAlignment="1">
      <alignment horizontal="right" wrapText="1"/>
    </xf>
    <xf numFmtId="3" fontId="4" fillId="2" borderId="1" xfId="98" applyNumberFormat="1" applyFont="1" applyFill="1" applyBorder="1" applyAlignment="1">
      <alignment horizontal="left" wrapText="1"/>
    </xf>
    <xf numFmtId="3" fontId="4" fillId="2" borderId="1" xfId="98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horizontal="center" vertical="center"/>
    </xf>
    <xf numFmtId="169" fontId="4" fillId="2" borderId="1" xfId="2" applyNumberFormat="1" applyFont="1" applyFill="1" applyBorder="1" applyAlignment="1">
      <alignment horizontal="left" vertical="center" wrapText="1" shrinkToFit="1"/>
    </xf>
    <xf numFmtId="0" fontId="4" fillId="2" borderId="1" xfId="0" applyFont="1" applyFill="1" applyBorder="1" applyAlignment="1">
      <alignment horizontal="left" vertical="center" wrapText="1"/>
    </xf>
    <xf numFmtId="169" fontId="4" fillId="2" borderId="1" xfId="2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wrapText="1"/>
    </xf>
    <xf numFmtId="168" fontId="7" fillId="0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wrapText="1"/>
    </xf>
    <xf numFmtId="0" fontId="4" fillId="2" borderId="1" xfId="98" applyFont="1" applyFill="1" applyBorder="1" applyAlignment="1">
      <alignment horizontal="center" vertical="center" wrapText="1"/>
    </xf>
    <xf numFmtId="168" fontId="7" fillId="0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right" wrapText="1"/>
    </xf>
    <xf numFmtId="4" fontId="4" fillId="2" borderId="0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vertical="center" wrapText="1"/>
    </xf>
    <xf numFmtId="0" fontId="5" fillId="2" borderId="0" xfId="0" applyFont="1" applyFill="1"/>
    <xf numFmtId="0" fontId="13" fillId="2" borderId="0" xfId="0" applyFont="1" applyFill="1" applyAlignment="1"/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center" wrapText="1"/>
    </xf>
    <xf numFmtId="168" fontId="7" fillId="2" borderId="1" xfId="1" applyNumberFormat="1" applyFont="1" applyFill="1" applyBorder="1" applyAlignment="1">
      <alignment horizontal="center" vertical="center" wrapText="1"/>
    </xf>
    <xf numFmtId="169" fontId="7" fillId="2" borderId="1" xfId="0" applyNumberFormat="1" applyFont="1" applyFill="1" applyBorder="1" applyAlignment="1">
      <alignment horizontal="center" vertical="center" wrapText="1"/>
    </xf>
    <xf numFmtId="169" fontId="4" fillId="2" borderId="1" xfId="0" applyNumberFormat="1" applyFont="1" applyFill="1" applyBorder="1" applyAlignment="1">
      <alignment horizontal="center" vertical="center" wrapText="1"/>
    </xf>
    <xf numFmtId="0" fontId="3" fillId="2" borderId="0" xfId="98" applyFont="1" applyFill="1"/>
    <xf numFmtId="0" fontId="5" fillId="2" borderId="0" xfId="98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1" xfId="11" applyFont="1" applyFill="1" applyBorder="1" applyAlignment="1">
      <alignment horizontal="center" vertical="center" wrapText="1"/>
    </xf>
    <xf numFmtId="0" fontId="3" fillId="4" borderId="0" xfId="98" applyFont="1" applyFill="1"/>
    <xf numFmtId="3" fontId="3" fillId="2" borderId="0" xfId="0" applyNumberFormat="1" applyFont="1" applyFill="1"/>
    <xf numFmtId="4" fontId="18" fillId="2" borderId="0" xfId="0" applyNumberFormat="1" applyFont="1" applyFill="1"/>
    <xf numFmtId="4" fontId="16" fillId="2" borderId="0" xfId="0" applyNumberFormat="1" applyFont="1" applyFill="1"/>
    <xf numFmtId="4" fontId="3" fillId="2" borderId="0" xfId="0" applyNumberFormat="1" applyFont="1" applyFill="1" applyAlignment="1">
      <alignment horizontal="center" vertical="center"/>
    </xf>
    <xf numFmtId="4" fontId="3" fillId="2" borderId="0" xfId="0" applyNumberFormat="1" applyFont="1" applyFill="1" applyAlignment="1">
      <alignment horizontal="right"/>
    </xf>
    <xf numFmtId="0" fontId="0" fillId="2" borderId="0" xfId="0" applyFill="1" applyBorder="1" applyAlignment="1">
      <alignment horizontal="left" vertical="center" wrapText="1"/>
    </xf>
    <xf numFmtId="3" fontId="4" fillId="2" borderId="0" xfId="2" applyNumberFormat="1" applyFont="1" applyFill="1" applyBorder="1" applyAlignment="1">
      <alignment horizontal="right"/>
    </xf>
    <xf numFmtId="168" fontId="4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9" fontId="4" fillId="2" borderId="1" xfId="2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right" wrapText="1"/>
    </xf>
    <xf numFmtId="0" fontId="0" fillId="2" borderId="1" xfId="0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7" fillId="0" borderId="0" xfId="98" applyFont="1" applyFill="1" applyAlignment="1">
      <alignment horizontal="center" wrapText="1"/>
    </xf>
    <xf numFmtId="0" fontId="4" fillId="0" borderId="1" xfId="98" applyFont="1" applyFill="1" applyBorder="1" applyAlignment="1">
      <alignment horizontal="center" vertical="center" wrapText="1"/>
    </xf>
    <xf numFmtId="168" fontId="7" fillId="0" borderId="2" xfId="1" applyNumberFormat="1" applyFont="1" applyFill="1" applyBorder="1" applyAlignment="1">
      <alignment horizontal="center" vertical="center" wrapText="1"/>
    </xf>
    <xf numFmtId="168" fontId="7" fillId="0" borderId="4" xfId="1" applyNumberFormat="1" applyFont="1" applyFill="1" applyBorder="1" applyAlignment="1">
      <alignment horizontal="center" vertical="center" wrapText="1"/>
    </xf>
    <xf numFmtId="168" fontId="7" fillId="0" borderId="3" xfId="1" applyNumberFormat="1" applyFont="1" applyFill="1" applyBorder="1" applyAlignment="1">
      <alignment horizontal="center" vertical="center" wrapText="1"/>
    </xf>
    <xf numFmtId="168" fontId="7" fillId="0" borderId="1" xfId="1" applyNumberFormat="1" applyFont="1" applyFill="1" applyBorder="1" applyAlignment="1">
      <alignment horizontal="center" vertical="center" wrapText="1"/>
    </xf>
    <xf numFmtId="0" fontId="4" fillId="2" borderId="1" xfId="98" applyFont="1" applyFill="1" applyBorder="1" applyAlignment="1">
      <alignment horizontal="center" vertical="center" wrapText="1"/>
    </xf>
    <xf numFmtId="3" fontId="4" fillId="2" borderId="2" xfId="98" applyNumberFormat="1" applyFont="1" applyFill="1" applyBorder="1" applyAlignment="1">
      <alignment horizontal="center" wrapText="1"/>
    </xf>
    <xf numFmtId="3" fontId="4" fillId="2" borderId="4" xfId="98" applyNumberFormat="1" applyFont="1" applyFill="1" applyBorder="1" applyAlignment="1">
      <alignment horizontal="center" wrapText="1"/>
    </xf>
    <xf numFmtId="3" fontId="4" fillId="2" borderId="3" xfId="98" applyNumberFormat="1" applyFont="1" applyFill="1" applyBorder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169" fontId="4" fillId="2" borderId="5" xfId="2" applyNumberFormat="1" applyFont="1" applyFill="1" applyBorder="1" applyAlignment="1">
      <alignment horizontal="left" vertical="center" wrapText="1"/>
    </xf>
    <xf numFmtId="169" fontId="4" fillId="2" borderId="6" xfId="2" applyNumberFormat="1" applyFont="1" applyFill="1" applyBorder="1" applyAlignment="1">
      <alignment horizontal="left" vertical="center" wrapText="1"/>
    </xf>
    <xf numFmtId="0" fontId="17" fillId="0" borderId="0" xfId="11" applyFont="1" applyFill="1" applyAlignment="1">
      <alignment horizontal="center" wrapText="1"/>
    </xf>
    <xf numFmtId="0" fontId="4" fillId="0" borderId="1" xfId="11" applyFont="1" applyFill="1" applyBorder="1" applyAlignment="1">
      <alignment horizontal="center" vertical="center" wrapText="1"/>
    </xf>
    <xf numFmtId="169" fontId="4" fillId="2" borderId="1" xfId="2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wrapText="1"/>
    </xf>
    <xf numFmtId="168" fontId="7" fillId="2" borderId="1" xfId="1" applyNumberFormat="1" applyFont="1" applyFill="1" applyBorder="1" applyAlignment="1">
      <alignment horizontal="center" vertical="center" wrapText="1"/>
    </xf>
  </cellXfs>
  <cellStyles count="221">
    <cellStyle name="Денежный 2" xfId="3"/>
    <cellStyle name="Обычный" xfId="0" builtinId="0"/>
    <cellStyle name="Обычный 10" xfId="4"/>
    <cellStyle name="Обычный 10 2" xfId="5"/>
    <cellStyle name="Обычный 10 2 2" xfId="80"/>
    <cellStyle name="Обычный 10 2 3" xfId="79"/>
    <cellStyle name="Обычный 10 3" xfId="6"/>
    <cellStyle name="Обычный 10 3 2" xfId="82"/>
    <cellStyle name="Обычный 10 3 3" xfId="81"/>
    <cellStyle name="Обычный 10 4" xfId="7"/>
    <cellStyle name="Обычный 10 4 2" xfId="84"/>
    <cellStyle name="Обычный 10 4 3" xfId="83"/>
    <cellStyle name="Обычный 10 5" xfId="85"/>
    <cellStyle name="Обычный 10 6" xfId="78"/>
    <cellStyle name="Обычный 11" xfId="8"/>
    <cellStyle name="Обычный 11 2" xfId="87"/>
    <cellStyle name="Обычный 11 3" xfId="86"/>
    <cellStyle name="Обычный 12" xfId="9"/>
    <cellStyle name="Обычный 12 2" xfId="89"/>
    <cellStyle name="Обычный 12 3" xfId="88"/>
    <cellStyle name="Обычный 13" xfId="90"/>
    <cellStyle name="Обычный 13 2" xfId="91"/>
    <cellStyle name="Обычный 14" xfId="92"/>
    <cellStyle name="Обычный 14 2" xfId="93"/>
    <cellStyle name="Обычный 15" xfId="94"/>
    <cellStyle name="Обычный 15 2" xfId="95"/>
    <cellStyle name="Обычный 16" xfId="96"/>
    <cellStyle name="Обычный 16 2" xfId="97"/>
    <cellStyle name="Обычный 17" xfId="98"/>
    <cellStyle name="Обычный 18" xfId="99"/>
    <cellStyle name="Обычный 19" xfId="219"/>
    <cellStyle name="Обычный 2" xfId="10"/>
    <cellStyle name="Обычный 2 2" xfId="11"/>
    <cellStyle name="Обычный 2 2 2" xfId="12"/>
    <cellStyle name="Обычный 2 2 2 2" xfId="2"/>
    <cellStyle name="Обычный 2 2 3" xfId="13"/>
    <cellStyle name="Обычный 2 26" xfId="14"/>
    <cellStyle name="Обычный 2 3" xfId="15"/>
    <cellStyle name="Обычный 2 3 2" xfId="16"/>
    <cellStyle name="Обычный 2 4" xfId="17"/>
    <cellStyle name="Обычный 2 5" xfId="18"/>
    <cellStyle name="Обычный 2 5 2" xfId="19"/>
    <cellStyle name="Обычный 2 5 3" xfId="20"/>
    <cellStyle name="Обычный 2 6" xfId="21"/>
    <cellStyle name="Обычный 2 6 2" xfId="101"/>
    <cellStyle name="Обычный 2 6 3" xfId="100"/>
    <cellStyle name="Обычный 2 7" xfId="102"/>
    <cellStyle name="Обычный 2 8" xfId="220"/>
    <cellStyle name="Обычный 2_ИТОГ Заявка по зубам (распред  05,03,2012)-4 (version 1)" xfId="22"/>
    <cellStyle name="Обычный 3" xfId="23"/>
    <cellStyle name="Обычный 3 2" xfId="24"/>
    <cellStyle name="Обычный 3 2 2" xfId="25"/>
    <cellStyle name="Обычный 3 2 2 2" xfId="105"/>
    <cellStyle name="Обычный 3 2 2 3" xfId="104"/>
    <cellStyle name="Обычный 3 2 3" xfId="26"/>
    <cellStyle name="Обычный 3 2 3 2" xfId="107"/>
    <cellStyle name="Обычный 3 2 3 3" xfId="106"/>
    <cellStyle name="Обычный 3 2 4" xfId="27"/>
    <cellStyle name="Обычный 3 2 4 2" xfId="109"/>
    <cellStyle name="Обычный 3 2 4 3" xfId="108"/>
    <cellStyle name="Обычный 3 2 5" xfId="110"/>
    <cellStyle name="Обычный 3 2 6" xfId="103"/>
    <cellStyle name="Обычный 3 3" xfId="28"/>
    <cellStyle name="Обычный 4" xfId="29"/>
    <cellStyle name="Обычный 4 2" xfId="30"/>
    <cellStyle name="Обычный 5" xfId="31"/>
    <cellStyle name="Обычный 5 2" xfId="32"/>
    <cellStyle name="Обычный 5 2 2" xfId="33"/>
    <cellStyle name="Обычный 5 3" xfId="34"/>
    <cellStyle name="Обычный 5 4" xfId="35"/>
    <cellStyle name="Обычный 5 4 2" xfId="36"/>
    <cellStyle name="Обычный 5 4 2 2" xfId="114"/>
    <cellStyle name="Обычный 5 4 2 3" xfId="113"/>
    <cellStyle name="Обычный 5 4 3" xfId="37"/>
    <cellStyle name="Обычный 5 4 3 2" xfId="116"/>
    <cellStyle name="Обычный 5 4 3 3" xfId="115"/>
    <cellStyle name="Обычный 5 4 4" xfId="38"/>
    <cellStyle name="Обычный 5 4 4 2" xfId="118"/>
    <cellStyle name="Обычный 5 4 4 3" xfId="117"/>
    <cellStyle name="Обычный 5 4 5" xfId="119"/>
    <cellStyle name="Обычный 5 4 6" xfId="112"/>
    <cellStyle name="Обычный 5 5" xfId="39"/>
    <cellStyle name="Обычный 5 5 2" xfId="121"/>
    <cellStyle name="Обычный 5 5 3" xfId="120"/>
    <cellStyle name="Обычный 5 6" xfId="40"/>
    <cellStyle name="Обычный 5 6 2" xfId="123"/>
    <cellStyle name="Обычный 5 6 3" xfId="122"/>
    <cellStyle name="Обычный 5 7" xfId="41"/>
    <cellStyle name="Обычный 5 7 2" xfId="125"/>
    <cellStyle name="Обычный 5 7 3" xfId="124"/>
    <cellStyle name="Обычный 5 8" xfId="126"/>
    <cellStyle name="Обычный 5 9" xfId="111"/>
    <cellStyle name="Обычный 6" xfId="42"/>
    <cellStyle name="Обычный 7" xfId="43"/>
    <cellStyle name="Обычный 7 2" xfId="44"/>
    <cellStyle name="Обычный 7 2 2" xfId="129"/>
    <cellStyle name="Обычный 7 2 3" xfId="128"/>
    <cellStyle name="Обычный 7 3" xfId="45"/>
    <cellStyle name="Обычный 7 3 2" xfId="131"/>
    <cellStyle name="Обычный 7 3 3" xfId="130"/>
    <cellStyle name="Обычный 7 4" xfId="46"/>
    <cellStyle name="Обычный 7 4 2" xfId="133"/>
    <cellStyle name="Обычный 7 4 3" xfId="132"/>
    <cellStyle name="Обычный 7 5" xfId="134"/>
    <cellStyle name="Обычный 7 6" xfId="127"/>
    <cellStyle name="Обычный 8" xfId="47"/>
    <cellStyle name="Обычный 9" xfId="48"/>
    <cellStyle name="Обычный 9 2" xfId="49"/>
    <cellStyle name="Обычный 9 2 2" xfId="137"/>
    <cellStyle name="Обычный 9 2 3" xfId="136"/>
    <cellStyle name="Обычный 9 3" xfId="50"/>
    <cellStyle name="Обычный 9 3 2" xfId="139"/>
    <cellStyle name="Обычный 9 3 3" xfId="138"/>
    <cellStyle name="Обычный 9 4" xfId="51"/>
    <cellStyle name="Обычный 9 4 2" xfId="141"/>
    <cellStyle name="Обычный 9 4 3" xfId="140"/>
    <cellStyle name="Обычный 9 5" xfId="142"/>
    <cellStyle name="Обычный 9 6" xfId="135"/>
    <cellStyle name="Процентный 2" xfId="52"/>
    <cellStyle name="Процентный 3" xfId="53"/>
    <cellStyle name="Процентный 4" xfId="54"/>
    <cellStyle name="Процентный 4 2" xfId="55"/>
    <cellStyle name="Процентный 4 2 2" xfId="145"/>
    <cellStyle name="Процентный 4 2 3" xfId="144"/>
    <cellStyle name="Процентный 4 3" xfId="56"/>
    <cellStyle name="Процентный 4 4" xfId="57"/>
    <cellStyle name="Процентный 4 4 2" xfId="147"/>
    <cellStyle name="Процентный 4 4 3" xfId="146"/>
    <cellStyle name="Процентный 4 5" xfId="58"/>
    <cellStyle name="Процентный 4 5 2" xfId="149"/>
    <cellStyle name="Процентный 4 5 3" xfId="148"/>
    <cellStyle name="Процентный 4 6" xfId="150"/>
    <cellStyle name="Процентный 4 7" xfId="143"/>
    <cellStyle name="Финансовый" xfId="1" builtinId="3"/>
    <cellStyle name="Финансовый [0] 2" xfId="59"/>
    <cellStyle name="Финансовый 10" xfId="151"/>
    <cellStyle name="Финансовый 10 2" xfId="152"/>
    <cellStyle name="Финансовый 11" xfId="153"/>
    <cellStyle name="Финансовый 11 2" xfId="154"/>
    <cellStyle name="Финансовый 12" xfId="155"/>
    <cellStyle name="Финансовый 12 2" xfId="156"/>
    <cellStyle name="Финансовый 13" xfId="157"/>
    <cellStyle name="Финансовый 13 2" xfId="158"/>
    <cellStyle name="Финансовый 14" xfId="159"/>
    <cellStyle name="Финансовый 14 2" xfId="160"/>
    <cellStyle name="Финансовый 15" xfId="161"/>
    <cellStyle name="Финансовый 15 2" xfId="162"/>
    <cellStyle name="Финансовый 16" xfId="163"/>
    <cellStyle name="Финансовый 16 2" xfId="164"/>
    <cellStyle name="Финансовый 17" xfId="165"/>
    <cellStyle name="Финансовый 17 2" xfId="166"/>
    <cellStyle name="Финансовый 18" xfId="167"/>
    <cellStyle name="Финансовый 18 2" xfId="168"/>
    <cellStyle name="Финансовый 19" xfId="169"/>
    <cellStyle name="Финансовый 19 2" xfId="170"/>
    <cellStyle name="Финансовый 2" xfId="60"/>
    <cellStyle name="Финансовый 2 2" xfId="61"/>
    <cellStyle name="Финансовый 2 3" xfId="62"/>
    <cellStyle name="Финансовый 2 3 2" xfId="63"/>
    <cellStyle name="Финансовый 2 4" xfId="64"/>
    <cellStyle name="Финансовый 2 5" xfId="65"/>
    <cellStyle name="Финансовый 20" xfId="171"/>
    <cellStyle name="Финансовый 21" xfId="172"/>
    <cellStyle name="Финансовый 22" xfId="173"/>
    <cellStyle name="Финансовый 23" xfId="174"/>
    <cellStyle name="Финансовый 24" xfId="175"/>
    <cellStyle name="Финансовый 25" xfId="176"/>
    <cellStyle name="Финансовый 26" xfId="177"/>
    <cellStyle name="Финансовый 27" xfId="178"/>
    <cellStyle name="Финансовый 28" xfId="179"/>
    <cellStyle name="Финансовый 29" xfId="180"/>
    <cellStyle name="Финансовый 3" xfId="66"/>
    <cellStyle name="Финансовый 3 2" xfId="67"/>
    <cellStyle name="Финансовый 3 3" xfId="68"/>
    <cellStyle name="Финансовый 3 4" xfId="69"/>
    <cellStyle name="Финансовый 3 4 2" xfId="183"/>
    <cellStyle name="Финансовый 3 4 3" xfId="182"/>
    <cellStyle name="Финансовый 3 5" xfId="70"/>
    <cellStyle name="Финансовый 3 6" xfId="71"/>
    <cellStyle name="Финансовый 3 6 2" xfId="185"/>
    <cellStyle name="Финансовый 3 6 3" xfId="184"/>
    <cellStyle name="Финансовый 3 7" xfId="72"/>
    <cellStyle name="Финансовый 3 7 2" xfId="187"/>
    <cellStyle name="Финансовый 3 7 3" xfId="186"/>
    <cellStyle name="Финансовый 3 8" xfId="188"/>
    <cellStyle name="Финансовый 3 9" xfId="181"/>
    <cellStyle name="Финансовый 30" xfId="189"/>
    <cellStyle name="Финансовый 31" xfId="190"/>
    <cellStyle name="Финансовый 32" xfId="191"/>
    <cellStyle name="Финансовый 33" xfId="192"/>
    <cellStyle name="Финансовый 34" xfId="193"/>
    <cellStyle name="Финансовый 35" xfId="194"/>
    <cellStyle name="Финансовый 36" xfId="195"/>
    <cellStyle name="Финансовый 37" xfId="196"/>
    <cellStyle name="Финансовый 38" xfId="197"/>
    <cellStyle name="Финансовый 39" xfId="198"/>
    <cellStyle name="Финансовый 4" xfId="73"/>
    <cellStyle name="Финансовый 4 2" xfId="74"/>
    <cellStyle name="Финансовый 4 2 2" xfId="201"/>
    <cellStyle name="Финансовый 4 2 3" xfId="200"/>
    <cellStyle name="Финансовый 4 3" xfId="75"/>
    <cellStyle name="Финансовый 4 4" xfId="76"/>
    <cellStyle name="Финансовый 4 4 2" xfId="203"/>
    <cellStyle name="Финансовый 4 4 3" xfId="202"/>
    <cellStyle name="Финансовый 4 5" xfId="77"/>
    <cellStyle name="Финансовый 4 5 2" xfId="205"/>
    <cellStyle name="Финансовый 4 5 3" xfId="204"/>
    <cellStyle name="Финансовый 4 6" xfId="206"/>
    <cellStyle name="Финансовый 4 7" xfId="199"/>
    <cellStyle name="Финансовый 40" xfId="207"/>
    <cellStyle name="Финансовый 41" xfId="208"/>
    <cellStyle name="Финансовый 5" xfId="209"/>
    <cellStyle name="Финансовый 5 2" xfId="210"/>
    <cellStyle name="Финансовый 6" xfId="211"/>
    <cellStyle name="Финансовый 6 2" xfId="212"/>
    <cellStyle name="Финансовый 7" xfId="213"/>
    <cellStyle name="Финансовый 7 2" xfId="214"/>
    <cellStyle name="Финансовый 8" xfId="215"/>
    <cellStyle name="Финансовый 8 2" xfId="216"/>
    <cellStyle name="Финансовый 9" xfId="217"/>
    <cellStyle name="Финансовый 9 2" xfId="218"/>
  </cellStyles>
  <dxfs count="0"/>
  <tableStyles count="0" defaultTableStyle="TableStyleMedium2" defaultPivotStyle="PivotStyleLight16"/>
  <colors>
    <mruColors>
      <color rgb="FF00FF00"/>
      <color rgb="FF66FF99"/>
      <color rgb="FF1DFF83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T54"/>
  <sheetViews>
    <sheetView tabSelected="1" view="pageBreakPreview" topLeftCell="A46" zoomScale="85" zoomScaleNormal="95" zoomScaleSheetLayoutView="85" workbookViewId="0">
      <selection activeCell="E67" sqref="E67"/>
    </sheetView>
  </sheetViews>
  <sheetFormatPr defaultColWidth="9.140625" defaultRowHeight="12" x14ac:dyDescent="0.2"/>
  <cols>
    <col min="1" max="1" width="19.28515625" style="5" customWidth="1"/>
    <col min="2" max="2" width="21.85546875" style="5" customWidth="1"/>
    <col min="3" max="3" width="12.42578125" style="5" customWidth="1"/>
    <col min="4" max="4" width="12" style="5" customWidth="1"/>
    <col min="5" max="5" width="12.140625" style="5" customWidth="1"/>
    <col min="6" max="6" width="12.42578125" style="5" customWidth="1"/>
    <col min="7" max="7" width="12.140625" style="5" customWidth="1"/>
    <col min="8" max="8" width="12.28515625" style="5" customWidth="1"/>
    <col min="9" max="9" width="11.85546875" style="5" customWidth="1"/>
    <col min="10" max="10" width="12.28515625" style="5" customWidth="1"/>
    <col min="11" max="12" width="12.140625" style="5" customWidth="1"/>
    <col min="13" max="13" width="11.5703125" style="5" customWidth="1"/>
    <col min="14" max="14" width="12.85546875" style="5" customWidth="1"/>
    <col min="15" max="15" width="12.28515625" style="5" customWidth="1"/>
    <col min="16" max="16" width="11.7109375" style="5" customWidth="1"/>
    <col min="17" max="17" width="12.140625" style="5" customWidth="1"/>
    <col min="18" max="18" width="7.85546875" style="5" customWidth="1"/>
    <col min="19" max="19" width="12.7109375" style="5" customWidth="1"/>
    <col min="20" max="20" width="13.140625" style="5" customWidth="1"/>
    <col min="21" max="16384" width="9.140625" style="5"/>
  </cols>
  <sheetData>
    <row r="1" spans="1:20" ht="16.5" customHeight="1" x14ac:dyDescent="0.2"/>
    <row r="2" spans="1:20" ht="18.75" x14ac:dyDescent="0.3">
      <c r="O2" s="8" t="s">
        <v>97</v>
      </c>
    </row>
    <row r="3" spans="1:20" ht="18.75" x14ac:dyDescent="0.3">
      <c r="O3" s="8" t="s">
        <v>39</v>
      </c>
    </row>
    <row r="4" spans="1:20" ht="18.75" x14ac:dyDescent="0.3">
      <c r="O4" s="9" t="s">
        <v>40</v>
      </c>
    </row>
    <row r="5" spans="1:20" ht="18.75" x14ac:dyDescent="0.3">
      <c r="O5" s="8" t="s">
        <v>41</v>
      </c>
    </row>
    <row r="6" spans="1:20" ht="18.75" x14ac:dyDescent="0.3">
      <c r="O6" s="8" t="s">
        <v>125</v>
      </c>
    </row>
    <row r="7" spans="1:20" ht="18.75" x14ac:dyDescent="0.3">
      <c r="O7" s="8"/>
    </row>
    <row r="8" spans="1:20" ht="66.75" customHeight="1" x14ac:dyDescent="0.3">
      <c r="A8" s="109" t="s">
        <v>124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</row>
    <row r="9" spans="1:20" ht="26.25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24"/>
      <c r="O9" s="10"/>
      <c r="P9" s="112" t="s">
        <v>50</v>
      </c>
      <c r="Q9" s="112"/>
    </row>
    <row r="10" spans="1:20" ht="47.25" customHeight="1" x14ac:dyDescent="0.3">
      <c r="A10" s="111" t="s">
        <v>126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</row>
    <row r="11" spans="1:20" ht="25.5" customHeight="1" x14ac:dyDescent="0.2"/>
    <row r="12" spans="1:20" s="1" customFormat="1" ht="42.75" customHeight="1" x14ac:dyDescent="0.2">
      <c r="A12" s="110" t="s">
        <v>81</v>
      </c>
      <c r="B12" s="110" t="s">
        <v>57</v>
      </c>
      <c r="C12" s="110" t="s">
        <v>45</v>
      </c>
      <c r="D12" s="110"/>
      <c r="E12" s="110"/>
      <c r="F12" s="110" t="s">
        <v>46</v>
      </c>
      <c r="G12" s="110"/>
      <c r="H12" s="110"/>
      <c r="I12" s="110" t="s">
        <v>47</v>
      </c>
      <c r="J12" s="110"/>
      <c r="K12" s="110"/>
      <c r="L12" s="110" t="s">
        <v>48</v>
      </c>
      <c r="M12" s="110"/>
      <c r="N12" s="110"/>
      <c r="O12" s="110" t="s">
        <v>49</v>
      </c>
      <c r="P12" s="110"/>
      <c r="Q12" s="110"/>
    </row>
    <row r="13" spans="1:20" s="1" customFormat="1" ht="76.5" x14ac:dyDescent="0.2">
      <c r="A13" s="110"/>
      <c r="B13" s="110"/>
      <c r="C13" s="25" t="s">
        <v>42</v>
      </c>
      <c r="D13" s="2" t="s">
        <v>43</v>
      </c>
      <c r="E13" s="3" t="s">
        <v>44</v>
      </c>
      <c r="F13" s="25" t="s">
        <v>42</v>
      </c>
      <c r="G13" s="2" t="s">
        <v>43</v>
      </c>
      <c r="H13" s="3" t="s">
        <v>44</v>
      </c>
      <c r="I13" s="25" t="s">
        <v>42</v>
      </c>
      <c r="J13" s="2" t="s">
        <v>43</v>
      </c>
      <c r="K13" s="3" t="s">
        <v>44</v>
      </c>
      <c r="L13" s="25" t="s">
        <v>42</v>
      </c>
      <c r="M13" s="2" t="s">
        <v>43</v>
      </c>
      <c r="N13" s="3" t="s">
        <v>44</v>
      </c>
      <c r="O13" s="25" t="s">
        <v>42</v>
      </c>
      <c r="P13" s="2" t="s">
        <v>43</v>
      </c>
      <c r="Q13" s="3" t="s">
        <v>44</v>
      </c>
    </row>
    <row r="14" spans="1:20" s="4" customFormat="1" ht="27.75" customHeight="1" x14ac:dyDescent="0.2">
      <c r="A14" s="53" t="s">
        <v>73</v>
      </c>
      <c r="B14" s="54" t="s">
        <v>61</v>
      </c>
      <c r="C14" s="45">
        <v>4423</v>
      </c>
      <c r="D14" s="31">
        <v>143701.78</v>
      </c>
      <c r="E14" s="31">
        <f>C14*D14/1000</f>
        <v>635592.97293999989</v>
      </c>
      <c r="F14" s="45">
        <v>0</v>
      </c>
      <c r="G14" s="31">
        <v>0</v>
      </c>
      <c r="H14" s="31">
        <v>0</v>
      </c>
      <c r="I14" s="33">
        <v>0</v>
      </c>
      <c r="J14" s="31">
        <v>0</v>
      </c>
      <c r="K14" s="31">
        <v>0</v>
      </c>
      <c r="L14" s="45">
        <v>0</v>
      </c>
      <c r="M14" s="31">
        <v>0</v>
      </c>
      <c r="N14" s="31">
        <v>0</v>
      </c>
      <c r="O14" s="45">
        <v>0</v>
      </c>
      <c r="P14" s="31">
        <v>0</v>
      </c>
      <c r="Q14" s="31">
        <v>0</v>
      </c>
      <c r="R14" s="71"/>
      <c r="S14" s="42"/>
      <c r="T14" s="13"/>
    </row>
    <row r="15" spans="1:20" ht="29.25" customHeight="1" x14ac:dyDescent="0.2">
      <c r="A15" s="107" t="s">
        <v>74</v>
      </c>
      <c r="B15" s="54" t="s">
        <v>61</v>
      </c>
      <c r="C15" s="33">
        <v>0</v>
      </c>
      <c r="D15" s="31">
        <v>0</v>
      </c>
      <c r="E15" s="31">
        <f t="shared" ref="E15:E52" si="0">C15*D15/1000</f>
        <v>0</v>
      </c>
      <c r="F15" s="45">
        <v>608</v>
      </c>
      <c r="G15" s="31">
        <v>63083.71</v>
      </c>
      <c r="H15" s="31">
        <f>F15*G15/1000</f>
        <v>38354.895680000001</v>
      </c>
      <c r="I15" s="33">
        <v>0</v>
      </c>
      <c r="J15" s="31">
        <v>0</v>
      </c>
      <c r="K15" s="31">
        <v>0</v>
      </c>
      <c r="L15" s="45">
        <v>0</v>
      </c>
      <c r="M15" s="31">
        <v>0</v>
      </c>
      <c r="N15" s="31">
        <v>0</v>
      </c>
      <c r="O15" s="45">
        <v>0</v>
      </c>
      <c r="P15" s="31">
        <v>0</v>
      </c>
      <c r="Q15" s="31">
        <v>0</v>
      </c>
      <c r="R15" s="48"/>
      <c r="S15" s="42"/>
      <c r="T15" s="13"/>
    </row>
    <row r="16" spans="1:20" ht="25.5" x14ac:dyDescent="0.2">
      <c r="A16" s="107"/>
      <c r="B16" s="54" t="s">
        <v>72</v>
      </c>
      <c r="C16" s="33">
        <v>0</v>
      </c>
      <c r="D16" s="31">
        <v>0</v>
      </c>
      <c r="E16" s="31">
        <f t="shared" si="0"/>
        <v>0</v>
      </c>
      <c r="F16" s="45">
        <v>0</v>
      </c>
      <c r="G16" s="31">
        <v>0</v>
      </c>
      <c r="H16" s="31">
        <v>0</v>
      </c>
      <c r="I16" s="33">
        <v>0</v>
      </c>
      <c r="J16" s="31">
        <v>0</v>
      </c>
      <c r="K16" s="31">
        <v>0</v>
      </c>
      <c r="L16" s="33">
        <v>0</v>
      </c>
      <c r="M16" s="31">
        <v>0</v>
      </c>
      <c r="N16" s="31">
        <v>0</v>
      </c>
      <c r="O16" s="33">
        <v>0</v>
      </c>
      <c r="P16" s="31">
        <v>0</v>
      </c>
      <c r="Q16" s="31">
        <v>0</v>
      </c>
      <c r="R16" s="48"/>
      <c r="S16" s="42"/>
      <c r="T16" s="13"/>
    </row>
    <row r="17" spans="1:20" ht="28.5" customHeight="1" x14ac:dyDescent="0.2">
      <c r="A17" s="107" t="s">
        <v>0</v>
      </c>
      <c r="B17" s="54" t="s">
        <v>61</v>
      </c>
      <c r="C17" s="33">
        <v>0</v>
      </c>
      <c r="D17" s="31">
        <v>0</v>
      </c>
      <c r="E17" s="31">
        <f t="shared" si="0"/>
        <v>0</v>
      </c>
      <c r="F17" s="45">
        <v>0</v>
      </c>
      <c r="G17" s="31">
        <v>0</v>
      </c>
      <c r="H17" s="31">
        <v>0</v>
      </c>
      <c r="I17" s="33">
        <v>890</v>
      </c>
      <c r="J17" s="31">
        <v>91194.75</v>
      </c>
      <c r="K17" s="31">
        <f>I17*J17/1000</f>
        <v>81163.327499999999</v>
      </c>
      <c r="L17" s="45">
        <v>0</v>
      </c>
      <c r="M17" s="31">
        <v>0</v>
      </c>
      <c r="N17" s="31">
        <v>0</v>
      </c>
      <c r="O17" s="45">
        <v>0</v>
      </c>
      <c r="P17" s="31">
        <v>0</v>
      </c>
      <c r="Q17" s="31">
        <v>0</v>
      </c>
      <c r="R17" s="48"/>
      <c r="S17" s="42"/>
      <c r="T17" s="13"/>
    </row>
    <row r="18" spans="1:20" s="48" customFormat="1" ht="28.5" customHeight="1" x14ac:dyDescent="0.2">
      <c r="A18" s="107"/>
      <c r="B18" s="82" t="s">
        <v>72</v>
      </c>
      <c r="C18" s="33">
        <v>0</v>
      </c>
      <c r="D18" s="31">
        <v>0</v>
      </c>
      <c r="E18" s="31">
        <f t="shared" si="0"/>
        <v>0</v>
      </c>
      <c r="F18" s="45">
        <v>0</v>
      </c>
      <c r="G18" s="31">
        <v>0</v>
      </c>
      <c r="H18" s="31">
        <v>0</v>
      </c>
      <c r="I18" s="33">
        <v>2630</v>
      </c>
      <c r="J18" s="31">
        <v>13766.86</v>
      </c>
      <c r="K18" s="31">
        <v>36206.85</v>
      </c>
      <c r="L18" s="45">
        <v>0</v>
      </c>
      <c r="M18" s="31">
        <v>0</v>
      </c>
      <c r="N18" s="31">
        <v>0</v>
      </c>
      <c r="O18" s="45">
        <v>0</v>
      </c>
      <c r="P18" s="31">
        <v>0</v>
      </c>
      <c r="Q18" s="31">
        <v>0</v>
      </c>
      <c r="S18" s="102"/>
      <c r="T18" s="103"/>
    </row>
    <row r="19" spans="1:20" ht="30.75" customHeight="1" x14ac:dyDescent="0.2">
      <c r="A19" s="107" t="s">
        <v>1</v>
      </c>
      <c r="B19" s="54" t="s">
        <v>61</v>
      </c>
      <c r="C19" s="33">
        <v>0</v>
      </c>
      <c r="D19" s="31">
        <v>0</v>
      </c>
      <c r="E19" s="31">
        <f t="shared" si="0"/>
        <v>0</v>
      </c>
      <c r="F19" s="33">
        <v>0</v>
      </c>
      <c r="G19" s="31">
        <v>0</v>
      </c>
      <c r="H19" s="31">
        <v>0</v>
      </c>
      <c r="I19" s="33">
        <v>0</v>
      </c>
      <c r="J19" s="31">
        <v>0</v>
      </c>
      <c r="K19" s="31">
        <v>0</v>
      </c>
      <c r="L19" s="45">
        <v>9210</v>
      </c>
      <c r="M19" s="31">
        <v>67740.210000000006</v>
      </c>
      <c r="N19" s="31">
        <f>L19*M19/1000</f>
        <v>623887.33409999998</v>
      </c>
      <c r="O19" s="33">
        <v>0</v>
      </c>
      <c r="P19" s="31">
        <v>0</v>
      </c>
      <c r="Q19" s="31">
        <v>0</v>
      </c>
      <c r="R19" s="48"/>
      <c r="S19" s="42"/>
      <c r="T19" s="13"/>
    </row>
    <row r="20" spans="1:20" s="48" customFormat="1" ht="25.5" x14ac:dyDescent="0.2">
      <c r="A20" s="107"/>
      <c r="B20" s="82" t="s">
        <v>72</v>
      </c>
      <c r="C20" s="33">
        <v>0</v>
      </c>
      <c r="D20" s="31">
        <v>0</v>
      </c>
      <c r="E20" s="31">
        <f t="shared" si="0"/>
        <v>0</v>
      </c>
      <c r="F20" s="33">
        <v>0</v>
      </c>
      <c r="G20" s="31">
        <v>0</v>
      </c>
      <c r="H20" s="31">
        <v>0</v>
      </c>
      <c r="I20" s="33">
        <v>0</v>
      </c>
      <c r="J20" s="31">
        <v>0</v>
      </c>
      <c r="K20" s="31">
        <v>0</v>
      </c>
      <c r="L20" s="45">
        <v>625</v>
      </c>
      <c r="M20" s="31">
        <v>13766.86</v>
      </c>
      <c r="N20" s="31">
        <v>8604.2900000000009</v>
      </c>
      <c r="O20" s="33">
        <v>0</v>
      </c>
      <c r="P20" s="31">
        <v>0</v>
      </c>
      <c r="Q20" s="31">
        <v>0</v>
      </c>
      <c r="S20" s="102"/>
      <c r="T20" s="103"/>
    </row>
    <row r="21" spans="1:20" ht="31.5" customHeight="1" x14ac:dyDescent="0.2">
      <c r="A21" s="53" t="s">
        <v>2</v>
      </c>
      <c r="B21" s="54" t="s">
        <v>61</v>
      </c>
      <c r="C21" s="33">
        <v>0</v>
      </c>
      <c r="D21" s="31">
        <v>0</v>
      </c>
      <c r="E21" s="31">
        <f t="shared" si="0"/>
        <v>0</v>
      </c>
      <c r="F21" s="33">
        <v>0</v>
      </c>
      <c r="G21" s="31">
        <v>0</v>
      </c>
      <c r="H21" s="31">
        <v>0</v>
      </c>
      <c r="I21" s="33">
        <v>0</v>
      </c>
      <c r="J21" s="31">
        <v>0</v>
      </c>
      <c r="K21" s="31">
        <v>0</v>
      </c>
      <c r="L21" s="45">
        <v>135</v>
      </c>
      <c r="M21" s="31">
        <v>572348.25</v>
      </c>
      <c r="N21" s="31">
        <f>L21*M21/1000</f>
        <v>77267.013749999998</v>
      </c>
      <c r="O21" s="33">
        <v>0</v>
      </c>
      <c r="P21" s="31">
        <v>0</v>
      </c>
      <c r="Q21" s="31">
        <v>0</v>
      </c>
      <c r="R21" s="48"/>
      <c r="S21" s="42"/>
      <c r="T21" s="13"/>
    </row>
    <row r="22" spans="1:20" s="48" customFormat="1" ht="25.5" x14ac:dyDescent="0.2">
      <c r="A22" s="78" t="s">
        <v>3</v>
      </c>
      <c r="B22" s="82" t="s">
        <v>72</v>
      </c>
      <c r="C22" s="33">
        <v>0</v>
      </c>
      <c r="D22" s="31">
        <v>0</v>
      </c>
      <c r="E22" s="31">
        <f t="shared" si="0"/>
        <v>0</v>
      </c>
      <c r="F22" s="33">
        <v>0</v>
      </c>
      <c r="G22" s="31">
        <v>0</v>
      </c>
      <c r="H22" s="31">
        <v>0</v>
      </c>
      <c r="I22" s="33">
        <v>0</v>
      </c>
      <c r="J22" s="31">
        <v>0</v>
      </c>
      <c r="K22" s="31">
        <v>0</v>
      </c>
      <c r="L22" s="45">
        <v>1447</v>
      </c>
      <c r="M22" s="31">
        <v>14127.45</v>
      </c>
      <c r="N22" s="31">
        <v>20442.419999999998</v>
      </c>
      <c r="O22" s="33">
        <v>0</v>
      </c>
      <c r="P22" s="31">
        <v>0</v>
      </c>
      <c r="Q22" s="31">
        <v>0</v>
      </c>
      <c r="S22" s="102"/>
      <c r="T22" s="103"/>
    </row>
    <row r="23" spans="1:20" ht="31.5" customHeight="1" x14ac:dyDescent="0.2">
      <c r="A23" s="53" t="s">
        <v>75</v>
      </c>
      <c r="B23" s="54" t="s">
        <v>61</v>
      </c>
      <c r="C23" s="33">
        <v>0</v>
      </c>
      <c r="D23" s="31">
        <v>0</v>
      </c>
      <c r="E23" s="31">
        <f t="shared" si="0"/>
        <v>0</v>
      </c>
      <c r="F23" s="33">
        <v>0</v>
      </c>
      <c r="G23" s="31">
        <v>0</v>
      </c>
      <c r="H23" s="31">
        <v>0</v>
      </c>
      <c r="I23" s="33">
        <v>0</v>
      </c>
      <c r="J23" s="31">
        <v>0</v>
      </c>
      <c r="K23" s="31">
        <v>0</v>
      </c>
      <c r="L23" s="33">
        <v>0</v>
      </c>
      <c r="M23" s="31">
        <v>0</v>
      </c>
      <c r="N23" s="31">
        <v>0</v>
      </c>
      <c r="O23" s="45">
        <v>1780</v>
      </c>
      <c r="P23" s="31">
        <v>63083.71</v>
      </c>
      <c r="Q23" s="31">
        <f>O23*P23/1000</f>
        <v>112289.00379999999</v>
      </c>
      <c r="R23" s="48"/>
      <c r="S23" s="42"/>
      <c r="T23" s="13"/>
    </row>
    <row r="24" spans="1:20" ht="31.5" customHeight="1" x14ac:dyDescent="0.2">
      <c r="A24" s="53" t="s">
        <v>87</v>
      </c>
      <c r="B24" s="54" t="s">
        <v>61</v>
      </c>
      <c r="C24" s="33">
        <v>0</v>
      </c>
      <c r="D24" s="31">
        <v>0</v>
      </c>
      <c r="E24" s="31">
        <f t="shared" si="0"/>
        <v>0</v>
      </c>
      <c r="F24" s="33">
        <v>0</v>
      </c>
      <c r="G24" s="31">
        <v>0</v>
      </c>
      <c r="H24" s="31">
        <v>0</v>
      </c>
      <c r="I24" s="33">
        <v>0</v>
      </c>
      <c r="J24" s="31">
        <v>0</v>
      </c>
      <c r="K24" s="31">
        <v>0</v>
      </c>
      <c r="L24" s="33">
        <v>0</v>
      </c>
      <c r="M24" s="31">
        <v>0</v>
      </c>
      <c r="N24" s="31">
        <v>0</v>
      </c>
      <c r="O24" s="45">
        <v>30</v>
      </c>
      <c r="P24" s="31">
        <v>50048.94</v>
      </c>
      <c r="Q24" s="31">
        <f>O24*P24/1000</f>
        <v>1501.4682000000003</v>
      </c>
      <c r="R24" s="48"/>
      <c r="S24" s="42"/>
      <c r="T24" s="13"/>
    </row>
    <row r="25" spans="1:20" ht="33.75" customHeight="1" x14ac:dyDescent="0.2">
      <c r="A25" s="56" t="s">
        <v>4</v>
      </c>
      <c r="B25" s="54" t="s">
        <v>61</v>
      </c>
      <c r="C25" s="34">
        <v>255</v>
      </c>
      <c r="D25" s="31">
        <v>95950.85</v>
      </c>
      <c r="E25" s="31">
        <f t="shared" si="0"/>
        <v>24467.46675</v>
      </c>
      <c r="F25" s="33">
        <v>0</v>
      </c>
      <c r="G25" s="31">
        <v>0</v>
      </c>
      <c r="H25" s="31">
        <v>0</v>
      </c>
      <c r="I25" s="33">
        <v>0</v>
      </c>
      <c r="J25" s="31">
        <v>0</v>
      </c>
      <c r="K25" s="31">
        <v>0</v>
      </c>
      <c r="L25" s="33">
        <v>0</v>
      </c>
      <c r="M25" s="31">
        <v>0</v>
      </c>
      <c r="N25" s="31">
        <v>0</v>
      </c>
      <c r="O25" s="33">
        <v>0</v>
      </c>
      <c r="P25" s="31">
        <v>0</v>
      </c>
      <c r="Q25" s="31">
        <v>0</v>
      </c>
      <c r="R25" s="48"/>
      <c r="S25" s="42"/>
      <c r="T25" s="13"/>
    </row>
    <row r="26" spans="1:20" ht="33.75" customHeight="1" x14ac:dyDescent="0.2">
      <c r="A26" s="56" t="s">
        <v>25</v>
      </c>
      <c r="B26" s="54" t="s">
        <v>61</v>
      </c>
      <c r="C26" s="34">
        <v>0</v>
      </c>
      <c r="D26" s="31">
        <v>0</v>
      </c>
      <c r="E26" s="31">
        <f t="shared" si="0"/>
        <v>0</v>
      </c>
      <c r="F26" s="33">
        <v>0</v>
      </c>
      <c r="G26" s="31">
        <v>0</v>
      </c>
      <c r="H26" s="31">
        <v>0</v>
      </c>
      <c r="I26" s="33">
        <v>0</v>
      </c>
      <c r="J26" s="31">
        <v>0</v>
      </c>
      <c r="K26" s="31">
        <v>0</v>
      </c>
      <c r="L26" s="33">
        <v>0</v>
      </c>
      <c r="M26" s="31">
        <v>0</v>
      </c>
      <c r="N26" s="31">
        <v>0</v>
      </c>
      <c r="O26" s="33">
        <v>5</v>
      </c>
      <c r="P26" s="31">
        <v>50048.94</v>
      </c>
      <c r="Q26" s="31">
        <f>O26*P26/1000</f>
        <v>250.24470000000002</v>
      </c>
      <c r="R26" s="48"/>
      <c r="S26" s="42"/>
      <c r="T26" s="13"/>
    </row>
    <row r="27" spans="1:20" ht="33.75" customHeight="1" x14ac:dyDescent="0.2">
      <c r="A27" s="108" t="s">
        <v>5</v>
      </c>
      <c r="B27" s="54" t="s">
        <v>61</v>
      </c>
      <c r="C27" s="35">
        <v>213</v>
      </c>
      <c r="D27" s="31">
        <v>92806.75</v>
      </c>
      <c r="E27" s="31">
        <f t="shared" si="0"/>
        <v>19767.837749999999</v>
      </c>
      <c r="F27" s="45">
        <v>102</v>
      </c>
      <c r="G27" s="31">
        <v>50048.94</v>
      </c>
      <c r="H27" s="31">
        <f>F27*G27/1000</f>
        <v>5104.9918799999996</v>
      </c>
      <c r="I27" s="33">
        <v>440</v>
      </c>
      <c r="J27" s="31">
        <v>50048.94</v>
      </c>
      <c r="K27" s="31">
        <f>I27*J27/1000</f>
        <v>22021.533600000002</v>
      </c>
      <c r="L27" s="33">
        <v>0</v>
      </c>
      <c r="M27" s="31">
        <v>0</v>
      </c>
      <c r="N27" s="31">
        <v>0</v>
      </c>
      <c r="O27" s="33">
        <v>50</v>
      </c>
      <c r="P27" s="31">
        <v>50048.94</v>
      </c>
      <c r="Q27" s="31">
        <f>O27*P27/1000</f>
        <v>2502.4470000000001</v>
      </c>
      <c r="R27" s="48"/>
      <c r="S27" s="42"/>
      <c r="T27" s="13"/>
    </row>
    <row r="28" spans="1:20" s="48" customFormat="1" ht="25.5" x14ac:dyDescent="0.2">
      <c r="A28" s="108"/>
      <c r="B28" s="82" t="s">
        <v>72</v>
      </c>
      <c r="C28" s="35">
        <v>85</v>
      </c>
      <c r="D28" s="31">
        <v>14323.55</v>
      </c>
      <c r="E28" s="31">
        <f t="shared" si="0"/>
        <v>1217.5017499999999</v>
      </c>
      <c r="F28" s="33">
        <v>85</v>
      </c>
      <c r="G28" s="31">
        <v>13766.86</v>
      </c>
      <c r="H28" s="31">
        <f>F28*G28/1000</f>
        <v>1170.1831000000002</v>
      </c>
      <c r="I28" s="33">
        <v>0</v>
      </c>
      <c r="J28" s="31">
        <v>0</v>
      </c>
      <c r="K28" s="31">
        <v>0</v>
      </c>
      <c r="L28" s="33">
        <v>0</v>
      </c>
      <c r="M28" s="31">
        <v>0</v>
      </c>
      <c r="N28" s="31">
        <v>0</v>
      </c>
      <c r="O28" s="33">
        <v>0</v>
      </c>
      <c r="P28" s="31">
        <v>0</v>
      </c>
      <c r="Q28" s="31">
        <v>0</v>
      </c>
      <c r="S28" s="102"/>
      <c r="T28" s="103"/>
    </row>
    <row r="29" spans="1:20" ht="25.5" x14ac:dyDescent="0.2">
      <c r="A29" s="56" t="s">
        <v>6</v>
      </c>
      <c r="B29" s="54" t="s">
        <v>61</v>
      </c>
      <c r="C29" s="34">
        <v>22</v>
      </c>
      <c r="D29" s="31">
        <v>125991.91</v>
      </c>
      <c r="E29" s="31">
        <f t="shared" si="0"/>
        <v>2771.8220200000001</v>
      </c>
      <c r="F29" s="33">
        <v>0</v>
      </c>
      <c r="G29" s="31">
        <v>0</v>
      </c>
      <c r="H29" s="31">
        <v>0</v>
      </c>
      <c r="I29" s="33">
        <v>0</v>
      </c>
      <c r="J29" s="31">
        <v>0</v>
      </c>
      <c r="K29" s="31">
        <v>0</v>
      </c>
      <c r="L29" s="33">
        <v>0</v>
      </c>
      <c r="M29" s="31">
        <v>0</v>
      </c>
      <c r="N29" s="31">
        <v>0</v>
      </c>
      <c r="O29" s="33">
        <v>0</v>
      </c>
      <c r="P29" s="31">
        <v>0</v>
      </c>
      <c r="Q29" s="31">
        <v>0</v>
      </c>
      <c r="R29" s="48"/>
      <c r="S29" s="42"/>
      <c r="T29" s="13"/>
    </row>
    <row r="30" spans="1:20" ht="30" customHeight="1" x14ac:dyDescent="0.2">
      <c r="A30" s="108" t="s">
        <v>7</v>
      </c>
      <c r="B30" s="54" t="s">
        <v>61</v>
      </c>
      <c r="C30" s="34">
        <v>204</v>
      </c>
      <c r="D30" s="31">
        <v>110126.62</v>
      </c>
      <c r="E30" s="31">
        <f t="shared" si="0"/>
        <v>22465.830480000001</v>
      </c>
      <c r="F30" s="45">
        <v>30</v>
      </c>
      <c r="G30" s="31">
        <v>50048.94</v>
      </c>
      <c r="H30" s="31">
        <f t="shared" ref="H30:H31" si="1">F30*G30/1000</f>
        <v>1501.4682000000003</v>
      </c>
      <c r="I30" s="33">
        <v>0</v>
      </c>
      <c r="J30" s="31">
        <v>0</v>
      </c>
      <c r="K30" s="31">
        <v>0</v>
      </c>
      <c r="L30" s="33">
        <v>0</v>
      </c>
      <c r="M30" s="31">
        <v>0</v>
      </c>
      <c r="N30" s="31">
        <v>0</v>
      </c>
      <c r="O30" s="33">
        <v>20</v>
      </c>
      <c r="P30" s="31">
        <v>50048.94</v>
      </c>
      <c r="Q30" s="31">
        <f>O30*P30/1000</f>
        <v>1000.9788000000001</v>
      </c>
      <c r="R30" s="48"/>
      <c r="S30" s="42"/>
      <c r="T30" s="13"/>
    </row>
    <row r="31" spans="1:20" ht="25.5" x14ac:dyDescent="0.2">
      <c r="A31" s="108"/>
      <c r="B31" s="54" t="s">
        <v>72</v>
      </c>
      <c r="C31" s="34">
        <v>150</v>
      </c>
      <c r="D31" s="31">
        <v>14323.55</v>
      </c>
      <c r="E31" s="31">
        <f t="shared" si="0"/>
        <v>2148.5324999999998</v>
      </c>
      <c r="F31" s="33">
        <v>50</v>
      </c>
      <c r="G31" s="31">
        <v>13766.86</v>
      </c>
      <c r="H31" s="31">
        <f t="shared" si="1"/>
        <v>688.34299999999996</v>
      </c>
      <c r="I31" s="33">
        <v>0</v>
      </c>
      <c r="J31" s="31">
        <v>0</v>
      </c>
      <c r="K31" s="31">
        <v>0</v>
      </c>
      <c r="L31" s="33">
        <v>0</v>
      </c>
      <c r="M31" s="31">
        <v>0</v>
      </c>
      <c r="N31" s="31">
        <v>0</v>
      </c>
      <c r="O31" s="33">
        <v>0</v>
      </c>
      <c r="P31" s="31">
        <v>0</v>
      </c>
      <c r="Q31" s="31">
        <v>0</v>
      </c>
      <c r="R31" s="48"/>
      <c r="S31" s="42"/>
      <c r="T31" s="13"/>
    </row>
    <row r="32" spans="1:20" ht="32.25" customHeight="1" x14ac:dyDescent="0.2">
      <c r="A32" s="72" t="s">
        <v>8</v>
      </c>
      <c r="B32" s="54" t="s">
        <v>61</v>
      </c>
      <c r="C32" s="35">
        <v>426</v>
      </c>
      <c r="D32" s="31">
        <v>86201.91</v>
      </c>
      <c r="E32" s="31">
        <f t="shared" si="0"/>
        <v>36722.013660000004</v>
      </c>
      <c r="F32" s="33">
        <v>0</v>
      </c>
      <c r="G32" s="31">
        <v>0</v>
      </c>
      <c r="H32" s="31">
        <v>0</v>
      </c>
      <c r="I32" s="33">
        <v>0</v>
      </c>
      <c r="J32" s="31">
        <v>0</v>
      </c>
      <c r="K32" s="31">
        <v>0</v>
      </c>
      <c r="L32" s="33">
        <v>0</v>
      </c>
      <c r="M32" s="31">
        <v>0</v>
      </c>
      <c r="N32" s="31">
        <v>0</v>
      </c>
      <c r="O32" s="33">
        <v>10</v>
      </c>
      <c r="P32" s="31">
        <v>50048.94</v>
      </c>
      <c r="Q32" s="31">
        <f>O32*P32/1000</f>
        <v>500.48940000000005</v>
      </c>
      <c r="R32" s="48"/>
      <c r="S32" s="42"/>
      <c r="T32" s="13"/>
    </row>
    <row r="33" spans="1:20" ht="30" customHeight="1" x14ac:dyDescent="0.2">
      <c r="A33" s="108" t="s">
        <v>9</v>
      </c>
      <c r="B33" s="54" t="s">
        <v>61</v>
      </c>
      <c r="C33" s="35">
        <v>134</v>
      </c>
      <c r="D33" s="31">
        <v>91379.32</v>
      </c>
      <c r="E33" s="31">
        <f t="shared" si="0"/>
        <v>12244.828880000001</v>
      </c>
      <c r="F33" s="33">
        <v>0</v>
      </c>
      <c r="G33" s="31">
        <v>0</v>
      </c>
      <c r="H33" s="31">
        <v>0</v>
      </c>
      <c r="I33" s="33">
        <v>0</v>
      </c>
      <c r="J33" s="31">
        <v>0</v>
      </c>
      <c r="K33" s="31">
        <v>0</v>
      </c>
      <c r="L33" s="33">
        <v>0</v>
      </c>
      <c r="M33" s="31">
        <v>0</v>
      </c>
      <c r="N33" s="31">
        <v>0</v>
      </c>
      <c r="O33" s="33">
        <v>0</v>
      </c>
      <c r="P33" s="31">
        <v>0</v>
      </c>
      <c r="Q33" s="31">
        <v>0</v>
      </c>
      <c r="R33" s="48"/>
      <c r="S33" s="42"/>
      <c r="T33" s="13"/>
    </row>
    <row r="34" spans="1:20" ht="25.5" x14ac:dyDescent="0.2">
      <c r="A34" s="108"/>
      <c r="B34" s="54" t="s">
        <v>72</v>
      </c>
      <c r="C34" s="35">
        <v>62</v>
      </c>
      <c r="D34" s="31">
        <v>14323.55</v>
      </c>
      <c r="E34" s="31">
        <v>888.05</v>
      </c>
      <c r="F34" s="33">
        <v>0</v>
      </c>
      <c r="G34" s="31">
        <v>0</v>
      </c>
      <c r="H34" s="31">
        <v>0</v>
      </c>
      <c r="I34" s="33">
        <v>0</v>
      </c>
      <c r="J34" s="31">
        <v>0</v>
      </c>
      <c r="K34" s="31">
        <v>0</v>
      </c>
      <c r="L34" s="33">
        <v>0</v>
      </c>
      <c r="M34" s="31">
        <v>0</v>
      </c>
      <c r="N34" s="31">
        <v>0</v>
      </c>
      <c r="O34" s="33">
        <v>0</v>
      </c>
      <c r="P34" s="31">
        <v>0</v>
      </c>
      <c r="Q34" s="31">
        <v>0</v>
      </c>
      <c r="R34" s="48"/>
      <c r="S34" s="42"/>
      <c r="T34" s="13"/>
    </row>
    <row r="35" spans="1:20" ht="25.5" x14ac:dyDescent="0.2">
      <c r="A35" s="56" t="s">
        <v>28</v>
      </c>
      <c r="B35" s="54" t="s">
        <v>61</v>
      </c>
      <c r="C35" s="35">
        <v>0</v>
      </c>
      <c r="D35" s="31">
        <v>0</v>
      </c>
      <c r="E35" s="31">
        <f t="shared" si="0"/>
        <v>0</v>
      </c>
      <c r="F35" s="33">
        <v>0</v>
      </c>
      <c r="G35" s="31">
        <v>0</v>
      </c>
      <c r="H35" s="31">
        <v>0</v>
      </c>
      <c r="I35" s="33">
        <v>0</v>
      </c>
      <c r="J35" s="31">
        <v>0</v>
      </c>
      <c r="K35" s="31">
        <v>0</v>
      </c>
      <c r="L35" s="33">
        <v>0</v>
      </c>
      <c r="M35" s="31">
        <v>0</v>
      </c>
      <c r="N35" s="31">
        <v>0</v>
      </c>
      <c r="O35" s="33">
        <v>60</v>
      </c>
      <c r="P35" s="31">
        <v>50048.94</v>
      </c>
      <c r="Q35" s="31">
        <f t="shared" ref="Q35:Q38" si="2">O35*P35/1000</f>
        <v>3002.9364000000005</v>
      </c>
      <c r="R35" s="48"/>
      <c r="S35" s="42"/>
      <c r="T35" s="13"/>
    </row>
    <row r="36" spans="1:20" ht="25.5" x14ac:dyDescent="0.2">
      <c r="A36" s="56" t="s">
        <v>10</v>
      </c>
      <c r="B36" s="54" t="s">
        <v>61</v>
      </c>
      <c r="C36" s="46">
        <v>0</v>
      </c>
      <c r="D36" s="31">
        <v>0</v>
      </c>
      <c r="E36" s="31">
        <f t="shared" si="0"/>
        <v>0</v>
      </c>
      <c r="F36" s="33">
        <v>0</v>
      </c>
      <c r="G36" s="31">
        <v>0</v>
      </c>
      <c r="H36" s="31">
        <v>0</v>
      </c>
      <c r="I36" s="33">
        <v>0</v>
      </c>
      <c r="J36" s="31">
        <v>0</v>
      </c>
      <c r="K36" s="31">
        <v>0</v>
      </c>
      <c r="L36" s="33">
        <v>0</v>
      </c>
      <c r="M36" s="31">
        <v>0</v>
      </c>
      <c r="N36" s="31">
        <v>0</v>
      </c>
      <c r="O36" s="33">
        <v>25</v>
      </c>
      <c r="P36" s="31">
        <v>50048.94</v>
      </c>
      <c r="Q36" s="31">
        <f t="shared" si="2"/>
        <v>1251.2235000000001</v>
      </c>
      <c r="R36" s="48"/>
      <c r="S36" s="42"/>
      <c r="T36" s="13"/>
    </row>
    <row r="37" spans="1:20" ht="25.5" x14ac:dyDescent="0.2">
      <c r="A37" s="56" t="s">
        <v>30</v>
      </c>
      <c r="B37" s="54" t="s">
        <v>61</v>
      </c>
      <c r="C37" s="46">
        <v>0</v>
      </c>
      <c r="D37" s="31">
        <v>0</v>
      </c>
      <c r="E37" s="31">
        <f t="shared" si="0"/>
        <v>0</v>
      </c>
      <c r="F37" s="33">
        <v>0</v>
      </c>
      <c r="G37" s="31">
        <v>0</v>
      </c>
      <c r="H37" s="31">
        <v>0</v>
      </c>
      <c r="I37" s="33">
        <v>0</v>
      </c>
      <c r="J37" s="31">
        <v>0</v>
      </c>
      <c r="K37" s="31">
        <v>0</v>
      </c>
      <c r="L37" s="33">
        <v>0</v>
      </c>
      <c r="M37" s="31">
        <v>0</v>
      </c>
      <c r="N37" s="31">
        <v>0</v>
      </c>
      <c r="O37" s="33">
        <v>20</v>
      </c>
      <c r="P37" s="31">
        <v>50048.94</v>
      </c>
      <c r="Q37" s="31">
        <f t="shared" si="2"/>
        <v>1000.9788000000001</v>
      </c>
      <c r="R37" s="48"/>
      <c r="S37" s="42"/>
      <c r="T37" s="13"/>
    </row>
    <row r="38" spans="1:20" ht="35.25" customHeight="1" x14ac:dyDescent="0.2">
      <c r="A38" s="108" t="s">
        <v>11</v>
      </c>
      <c r="B38" s="54" t="s">
        <v>61</v>
      </c>
      <c r="C38" s="44">
        <v>361</v>
      </c>
      <c r="D38" s="31">
        <v>86201.91</v>
      </c>
      <c r="E38" s="31">
        <f t="shared" si="0"/>
        <v>31118.889510000001</v>
      </c>
      <c r="F38" s="33">
        <v>0</v>
      </c>
      <c r="G38" s="31">
        <v>0</v>
      </c>
      <c r="H38" s="31">
        <v>0</v>
      </c>
      <c r="I38" s="33">
        <v>424</v>
      </c>
      <c r="J38" s="31">
        <v>50048.94</v>
      </c>
      <c r="K38" s="31">
        <f>I38*J38/1000</f>
        <v>21220.750560000004</v>
      </c>
      <c r="L38" s="45">
        <v>80</v>
      </c>
      <c r="M38" s="31">
        <v>50048.94</v>
      </c>
      <c r="N38" s="31">
        <f>L38*M38/1000</f>
        <v>4003.9152000000004</v>
      </c>
      <c r="O38" s="33">
        <v>120</v>
      </c>
      <c r="P38" s="31">
        <v>50048.94</v>
      </c>
      <c r="Q38" s="31">
        <f t="shared" si="2"/>
        <v>6005.872800000001</v>
      </c>
      <c r="R38" s="48"/>
      <c r="S38" s="42"/>
      <c r="T38" s="13"/>
    </row>
    <row r="39" spans="1:20" ht="35.25" customHeight="1" x14ac:dyDescent="0.2">
      <c r="A39" s="108"/>
      <c r="B39" s="54" t="s">
        <v>72</v>
      </c>
      <c r="C39" s="44">
        <v>0</v>
      </c>
      <c r="D39" s="31">
        <v>0</v>
      </c>
      <c r="E39" s="31">
        <f t="shared" si="0"/>
        <v>0</v>
      </c>
      <c r="F39" s="33">
        <v>0</v>
      </c>
      <c r="G39" s="31">
        <v>0</v>
      </c>
      <c r="H39" s="31">
        <v>0</v>
      </c>
      <c r="I39" s="33">
        <v>0</v>
      </c>
      <c r="J39" s="31">
        <v>0</v>
      </c>
      <c r="K39" s="31">
        <v>0</v>
      </c>
      <c r="L39" s="45">
        <v>0</v>
      </c>
      <c r="M39" s="31">
        <v>0</v>
      </c>
      <c r="N39" s="31">
        <v>0</v>
      </c>
      <c r="O39" s="33">
        <v>0</v>
      </c>
      <c r="P39" s="31">
        <v>0</v>
      </c>
      <c r="Q39" s="31">
        <v>0</v>
      </c>
      <c r="R39" s="48"/>
      <c r="S39" s="42"/>
      <c r="T39" s="13"/>
    </row>
    <row r="40" spans="1:20" ht="35.25" customHeight="1" x14ac:dyDescent="0.2">
      <c r="A40" s="56" t="s">
        <v>12</v>
      </c>
      <c r="B40" s="54" t="s">
        <v>61</v>
      </c>
      <c r="C40" s="35">
        <v>106</v>
      </c>
      <c r="D40" s="31">
        <v>88437.48</v>
      </c>
      <c r="E40" s="31">
        <f t="shared" si="0"/>
        <v>9374.372879999999</v>
      </c>
      <c r="F40" s="33">
        <v>0</v>
      </c>
      <c r="G40" s="31">
        <v>0</v>
      </c>
      <c r="H40" s="31">
        <v>0</v>
      </c>
      <c r="I40" s="33">
        <v>0</v>
      </c>
      <c r="J40" s="31">
        <v>0</v>
      </c>
      <c r="K40" s="31">
        <v>0</v>
      </c>
      <c r="L40" s="33">
        <v>0</v>
      </c>
      <c r="M40" s="31">
        <v>0</v>
      </c>
      <c r="N40" s="31">
        <v>0</v>
      </c>
      <c r="O40" s="33">
        <v>0</v>
      </c>
      <c r="P40" s="31">
        <v>0</v>
      </c>
      <c r="Q40" s="31">
        <v>0</v>
      </c>
      <c r="R40" s="48"/>
      <c r="S40" s="42"/>
      <c r="T40" s="13"/>
    </row>
    <row r="41" spans="1:20" ht="33.75" customHeight="1" x14ac:dyDescent="0.2">
      <c r="A41" s="56" t="s">
        <v>13</v>
      </c>
      <c r="B41" s="54" t="s">
        <v>61</v>
      </c>
      <c r="C41" s="34">
        <v>106</v>
      </c>
      <c r="D41" s="31">
        <v>93795.03</v>
      </c>
      <c r="E41" s="31">
        <f t="shared" si="0"/>
        <v>9942.2731800000001</v>
      </c>
      <c r="F41" s="33">
        <v>0</v>
      </c>
      <c r="G41" s="31">
        <v>0</v>
      </c>
      <c r="H41" s="31">
        <v>0</v>
      </c>
      <c r="I41" s="33">
        <v>0</v>
      </c>
      <c r="J41" s="31">
        <v>0</v>
      </c>
      <c r="K41" s="31">
        <v>0</v>
      </c>
      <c r="L41" s="33">
        <v>0</v>
      </c>
      <c r="M41" s="31">
        <v>0</v>
      </c>
      <c r="N41" s="31">
        <v>0</v>
      </c>
      <c r="O41" s="33">
        <v>15</v>
      </c>
      <c r="P41" s="31">
        <v>50048.94</v>
      </c>
      <c r="Q41" s="31">
        <f t="shared" ref="Q41:Q44" si="3">O41*P41/1000</f>
        <v>750.73410000000013</v>
      </c>
      <c r="R41" s="48"/>
      <c r="S41" s="42"/>
      <c r="T41" s="13"/>
    </row>
    <row r="42" spans="1:20" ht="33.75" customHeight="1" x14ac:dyDescent="0.2">
      <c r="A42" s="56" t="s">
        <v>33</v>
      </c>
      <c r="B42" s="54" t="s">
        <v>61</v>
      </c>
      <c r="C42" s="34">
        <v>0</v>
      </c>
      <c r="D42" s="31">
        <v>0</v>
      </c>
      <c r="E42" s="31">
        <f t="shared" si="0"/>
        <v>0</v>
      </c>
      <c r="F42" s="33">
        <v>0</v>
      </c>
      <c r="G42" s="31">
        <v>0</v>
      </c>
      <c r="H42" s="31">
        <v>0</v>
      </c>
      <c r="I42" s="33">
        <v>0</v>
      </c>
      <c r="J42" s="31">
        <v>0</v>
      </c>
      <c r="K42" s="31">
        <v>0</v>
      </c>
      <c r="L42" s="33">
        <v>0</v>
      </c>
      <c r="M42" s="31">
        <v>0</v>
      </c>
      <c r="N42" s="31">
        <v>0</v>
      </c>
      <c r="O42" s="33">
        <v>10</v>
      </c>
      <c r="P42" s="31">
        <v>50048.94</v>
      </c>
      <c r="Q42" s="31">
        <f t="shared" si="3"/>
        <v>500.48940000000005</v>
      </c>
      <c r="R42" s="48"/>
      <c r="S42" s="42"/>
      <c r="T42" s="13"/>
    </row>
    <row r="43" spans="1:20" ht="33.75" customHeight="1" x14ac:dyDescent="0.2">
      <c r="A43" s="56" t="s">
        <v>34</v>
      </c>
      <c r="B43" s="54" t="s">
        <v>61</v>
      </c>
      <c r="C43" s="34">
        <v>0</v>
      </c>
      <c r="D43" s="31">
        <v>0</v>
      </c>
      <c r="E43" s="31">
        <f t="shared" si="0"/>
        <v>0</v>
      </c>
      <c r="F43" s="33">
        <v>0</v>
      </c>
      <c r="G43" s="31">
        <v>0</v>
      </c>
      <c r="H43" s="31">
        <v>0</v>
      </c>
      <c r="I43" s="33">
        <v>0</v>
      </c>
      <c r="J43" s="31">
        <v>0</v>
      </c>
      <c r="K43" s="31">
        <v>0</v>
      </c>
      <c r="L43" s="33">
        <v>0</v>
      </c>
      <c r="M43" s="31">
        <v>0</v>
      </c>
      <c r="N43" s="31">
        <v>0</v>
      </c>
      <c r="O43" s="33">
        <v>50</v>
      </c>
      <c r="P43" s="31">
        <v>50048.94</v>
      </c>
      <c r="Q43" s="31">
        <f t="shared" si="3"/>
        <v>2502.4470000000001</v>
      </c>
      <c r="R43" s="48"/>
      <c r="S43" s="42"/>
      <c r="T43" s="13"/>
    </row>
    <row r="44" spans="1:20" ht="35.25" customHeight="1" x14ac:dyDescent="0.2">
      <c r="A44" s="56" t="s">
        <v>14</v>
      </c>
      <c r="B44" s="54" t="s">
        <v>61</v>
      </c>
      <c r="C44" s="35">
        <v>80</v>
      </c>
      <c r="D44" s="31">
        <v>95160.91</v>
      </c>
      <c r="E44" s="31">
        <f t="shared" si="0"/>
        <v>7612.872800000001</v>
      </c>
      <c r="F44" s="33">
        <v>0</v>
      </c>
      <c r="G44" s="31">
        <v>0</v>
      </c>
      <c r="H44" s="31">
        <v>0</v>
      </c>
      <c r="I44" s="33">
        <v>0</v>
      </c>
      <c r="J44" s="31">
        <v>0</v>
      </c>
      <c r="K44" s="31">
        <v>0</v>
      </c>
      <c r="L44" s="33">
        <v>0</v>
      </c>
      <c r="M44" s="31">
        <v>0</v>
      </c>
      <c r="N44" s="31">
        <v>0</v>
      </c>
      <c r="O44" s="33">
        <v>10</v>
      </c>
      <c r="P44" s="31">
        <v>50048.94</v>
      </c>
      <c r="Q44" s="31">
        <f t="shared" si="3"/>
        <v>500.48940000000005</v>
      </c>
      <c r="R44" s="48"/>
      <c r="S44" s="42"/>
      <c r="T44" s="13"/>
    </row>
    <row r="45" spans="1:20" ht="36" customHeight="1" x14ac:dyDescent="0.2">
      <c r="A45" s="56" t="s">
        <v>15</v>
      </c>
      <c r="B45" s="54" t="s">
        <v>61</v>
      </c>
      <c r="C45" s="35">
        <v>100</v>
      </c>
      <c r="D45" s="31">
        <v>106506.51</v>
      </c>
      <c r="E45" s="31">
        <f t="shared" si="0"/>
        <v>10650.651</v>
      </c>
      <c r="F45" s="33">
        <v>0</v>
      </c>
      <c r="G45" s="31">
        <v>0</v>
      </c>
      <c r="H45" s="31">
        <v>0</v>
      </c>
      <c r="I45" s="33">
        <v>0</v>
      </c>
      <c r="J45" s="31">
        <v>0</v>
      </c>
      <c r="K45" s="31">
        <v>0</v>
      </c>
      <c r="L45" s="33">
        <v>0</v>
      </c>
      <c r="M45" s="31">
        <v>0</v>
      </c>
      <c r="N45" s="31">
        <v>0</v>
      </c>
      <c r="O45" s="33">
        <v>0</v>
      </c>
      <c r="P45" s="31">
        <v>0</v>
      </c>
      <c r="Q45" s="31">
        <v>0</v>
      </c>
      <c r="R45" s="48"/>
      <c r="S45" s="42"/>
      <c r="T45" s="13"/>
    </row>
    <row r="46" spans="1:20" ht="48" customHeight="1" x14ac:dyDescent="0.2">
      <c r="A46" s="56" t="s">
        <v>16</v>
      </c>
      <c r="B46" s="54" t="s">
        <v>61</v>
      </c>
      <c r="C46" s="34">
        <v>85</v>
      </c>
      <c r="D46" s="31">
        <v>100046.27</v>
      </c>
      <c r="E46" s="31">
        <f t="shared" si="0"/>
        <v>8503.9329500000003</v>
      </c>
      <c r="F46" s="33">
        <v>0</v>
      </c>
      <c r="G46" s="31">
        <v>0</v>
      </c>
      <c r="H46" s="31">
        <v>0</v>
      </c>
      <c r="I46" s="33">
        <v>0</v>
      </c>
      <c r="J46" s="31">
        <v>0</v>
      </c>
      <c r="K46" s="31">
        <v>0</v>
      </c>
      <c r="L46" s="33">
        <v>0</v>
      </c>
      <c r="M46" s="31">
        <v>0</v>
      </c>
      <c r="N46" s="31">
        <v>0</v>
      </c>
      <c r="O46" s="33">
        <v>25</v>
      </c>
      <c r="P46" s="31">
        <v>50048.94</v>
      </c>
      <c r="Q46" s="31">
        <f t="shared" ref="Q46:Q48" si="4">O46*P46/1000</f>
        <v>1251.2235000000001</v>
      </c>
      <c r="R46" s="48"/>
      <c r="S46" s="42"/>
      <c r="T46" s="13"/>
    </row>
    <row r="47" spans="1:20" ht="35.25" customHeight="1" x14ac:dyDescent="0.2">
      <c r="A47" s="56" t="s">
        <v>17</v>
      </c>
      <c r="B47" s="54" t="s">
        <v>61</v>
      </c>
      <c r="C47" s="35">
        <v>255</v>
      </c>
      <c r="D47" s="31">
        <v>89167.83</v>
      </c>
      <c r="E47" s="31">
        <f t="shared" si="0"/>
        <v>22737.796650000004</v>
      </c>
      <c r="F47" s="33">
        <v>0</v>
      </c>
      <c r="G47" s="31">
        <v>0</v>
      </c>
      <c r="H47" s="31">
        <v>0</v>
      </c>
      <c r="I47" s="33">
        <v>0</v>
      </c>
      <c r="J47" s="31">
        <v>0</v>
      </c>
      <c r="K47" s="31">
        <v>0</v>
      </c>
      <c r="L47" s="33">
        <v>0</v>
      </c>
      <c r="M47" s="31">
        <v>0</v>
      </c>
      <c r="N47" s="31">
        <v>0</v>
      </c>
      <c r="O47" s="33">
        <v>30</v>
      </c>
      <c r="P47" s="31">
        <v>50048.94</v>
      </c>
      <c r="Q47" s="31">
        <f t="shared" si="4"/>
        <v>1501.4682000000003</v>
      </c>
      <c r="R47" s="48"/>
      <c r="S47" s="42"/>
      <c r="T47" s="13"/>
    </row>
    <row r="48" spans="1:20" ht="36" customHeight="1" x14ac:dyDescent="0.2">
      <c r="A48" s="56" t="s">
        <v>18</v>
      </c>
      <c r="B48" s="54" t="s">
        <v>61</v>
      </c>
      <c r="C48" s="35">
        <v>106</v>
      </c>
      <c r="D48" s="31">
        <v>100277.86</v>
      </c>
      <c r="E48" s="31">
        <f t="shared" si="0"/>
        <v>10629.453160000001</v>
      </c>
      <c r="F48" s="33">
        <v>0</v>
      </c>
      <c r="G48" s="31">
        <v>0</v>
      </c>
      <c r="H48" s="31">
        <v>0</v>
      </c>
      <c r="I48" s="33">
        <v>0</v>
      </c>
      <c r="J48" s="31">
        <v>0</v>
      </c>
      <c r="K48" s="31">
        <v>0</v>
      </c>
      <c r="L48" s="33">
        <v>0</v>
      </c>
      <c r="M48" s="31">
        <v>0</v>
      </c>
      <c r="N48" s="31">
        <v>0</v>
      </c>
      <c r="O48" s="33">
        <v>2</v>
      </c>
      <c r="P48" s="31">
        <v>50048.94</v>
      </c>
      <c r="Q48" s="31">
        <f t="shared" si="4"/>
        <v>100.09788</v>
      </c>
      <c r="R48" s="48"/>
      <c r="S48" s="42"/>
      <c r="T48" s="13"/>
    </row>
    <row r="49" spans="1:20" ht="32.25" customHeight="1" x14ac:dyDescent="0.2">
      <c r="A49" s="56" t="s">
        <v>19</v>
      </c>
      <c r="B49" s="54" t="s">
        <v>61</v>
      </c>
      <c r="C49" s="47">
        <v>72</v>
      </c>
      <c r="D49" s="31">
        <v>89419.27</v>
      </c>
      <c r="E49" s="31">
        <f t="shared" si="0"/>
        <v>6438.1874400000006</v>
      </c>
      <c r="F49" s="33">
        <v>0</v>
      </c>
      <c r="G49" s="31">
        <v>0</v>
      </c>
      <c r="H49" s="31">
        <v>0</v>
      </c>
      <c r="I49" s="33">
        <v>0</v>
      </c>
      <c r="J49" s="31">
        <v>0</v>
      </c>
      <c r="K49" s="31">
        <v>0</v>
      </c>
      <c r="L49" s="33">
        <v>0</v>
      </c>
      <c r="M49" s="31">
        <v>0</v>
      </c>
      <c r="N49" s="31">
        <v>0</v>
      </c>
      <c r="O49" s="33">
        <v>0</v>
      </c>
      <c r="P49" s="31">
        <v>0</v>
      </c>
      <c r="Q49" s="31">
        <v>0</v>
      </c>
      <c r="R49" s="48"/>
      <c r="S49" s="42"/>
      <c r="T49" s="13"/>
    </row>
    <row r="50" spans="1:20" s="4" customFormat="1" ht="32.25" customHeight="1" x14ac:dyDescent="0.2">
      <c r="A50" s="107" t="s">
        <v>20</v>
      </c>
      <c r="B50" s="54" t="s">
        <v>61</v>
      </c>
      <c r="C50" s="34">
        <v>128</v>
      </c>
      <c r="D50" s="31">
        <v>103070.27</v>
      </c>
      <c r="E50" s="31">
        <f t="shared" si="0"/>
        <v>13192.994560000001</v>
      </c>
      <c r="F50" s="33">
        <v>0</v>
      </c>
      <c r="G50" s="31">
        <v>0</v>
      </c>
      <c r="H50" s="31">
        <v>0</v>
      </c>
      <c r="I50" s="33">
        <v>0</v>
      </c>
      <c r="J50" s="31">
        <v>0</v>
      </c>
      <c r="K50" s="31">
        <v>0</v>
      </c>
      <c r="L50" s="33">
        <v>0</v>
      </c>
      <c r="M50" s="31">
        <v>0</v>
      </c>
      <c r="N50" s="31">
        <v>0</v>
      </c>
      <c r="O50" s="33">
        <v>70</v>
      </c>
      <c r="P50" s="31">
        <v>50048.94</v>
      </c>
      <c r="Q50" s="31">
        <f t="shared" ref="Q50" si="5">O50*P50/1000</f>
        <v>3503.4258000000004</v>
      </c>
      <c r="R50" s="71"/>
      <c r="S50" s="42"/>
      <c r="T50" s="13"/>
    </row>
    <row r="51" spans="1:20" s="4" customFormat="1" ht="25.5" x14ac:dyDescent="0.2">
      <c r="A51" s="107"/>
      <c r="B51" s="54" t="s">
        <v>72</v>
      </c>
      <c r="C51" s="34">
        <v>52</v>
      </c>
      <c r="D51" s="31">
        <v>14323.55</v>
      </c>
      <c r="E51" s="31">
        <f t="shared" si="0"/>
        <v>744.82460000000003</v>
      </c>
      <c r="F51" s="33">
        <v>0</v>
      </c>
      <c r="G51" s="31">
        <v>0</v>
      </c>
      <c r="H51" s="31">
        <v>0</v>
      </c>
      <c r="I51" s="33">
        <v>0</v>
      </c>
      <c r="J51" s="31">
        <v>0</v>
      </c>
      <c r="K51" s="31">
        <v>0</v>
      </c>
      <c r="L51" s="33">
        <v>0</v>
      </c>
      <c r="M51" s="31">
        <v>0</v>
      </c>
      <c r="N51" s="31">
        <v>0</v>
      </c>
      <c r="O51" s="33">
        <v>0</v>
      </c>
      <c r="P51" s="31">
        <v>0</v>
      </c>
      <c r="Q51" s="31">
        <v>0</v>
      </c>
      <c r="R51" s="71"/>
      <c r="S51" s="42"/>
      <c r="T51" s="13"/>
    </row>
    <row r="52" spans="1:20" ht="25.5" x14ac:dyDescent="0.2">
      <c r="A52" s="53" t="s">
        <v>21</v>
      </c>
      <c r="B52" s="54" t="s">
        <v>61</v>
      </c>
      <c r="C52" s="35">
        <v>136</v>
      </c>
      <c r="D52" s="31">
        <v>93011.63</v>
      </c>
      <c r="E52" s="31">
        <f t="shared" si="0"/>
        <v>12649.581679999999</v>
      </c>
      <c r="F52" s="33">
        <v>0</v>
      </c>
      <c r="G52" s="31">
        <v>0</v>
      </c>
      <c r="H52" s="31">
        <v>0</v>
      </c>
      <c r="I52" s="33">
        <v>0</v>
      </c>
      <c r="J52" s="31">
        <v>0</v>
      </c>
      <c r="K52" s="31">
        <v>0</v>
      </c>
      <c r="L52" s="33">
        <v>0</v>
      </c>
      <c r="M52" s="31">
        <v>0</v>
      </c>
      <c r="N52" s="31">
        <v>0</v>
      </c>
      <c r="O52" s="33">
        <v>3</v>
      </c>
      <c r="P52" s="31">
        <v>50048.94</v>
      </c>
      <c r="Q52" s="31">
        <f t="shared" ref="Q52" si="6">O52*P52/1000</f>
        <v>150.14682000000002</v>
      </c>
      <c r="R52" s="48"/>
      <c r="S52" s="42"/>
      <c r="T52" s="13"/>
    </row>
    <row r="53" spans="1:20" x14ac:dyDescent="0.2">
      <c r="C53" s="12"/>
      <c r="E53" s="12"/>
      <c r="F53" s="12"/>
      <c r="H53" s="12"/>
      <c r="I53" s="12"/>
      <c r="J53" s="12"/>
      <c r="K53" s="12"/>
      <c r="L53" s="12"/>
      <c r="N53" s="12"/>
      <c r="O53" s="12"/>
      <c r="Q53" s="12"/>
      <c r="S53" s="42"/>
    </row>
    <row r="54" spans="1:20" x14ac:dyDescent="0.2">
      <c r="C54" s="12"/>
      <c r="D54" s="12"/>
      <c r="E54" s="11"/>
      <c r="F54" s="12"/>
      <c r="G54" s="12"/>
      <c r="H54" s="11"/>
      <c r="I54" s="12"/>
      <c r="J54" s="12"/>
      <c r="K54" s="11"/>
      <c r="L54" s="12"/>
      <c r="M54" s="12"/>
      <c r="N54" s="11"/>
      <c r="O54" s="12"/>
      <c r="P54" s="12"/>
      <c r="Q54" s="11"/>
      <c r="S54" s="42"/>
    </row>
  </sheetData>
  <autoFilter ref="A13:T52"/>
  <dataConsolidate/>
  <mergeCells count="18">
    <mergeCell ref="A8:Q8"/>
    <mergeCell ref="A12:A13"/>
    <mergeCell ref="B12:B13"/>
    <mergeCell ref="A10:Q10"/>
    <mergeCell ref="C12:E12"/>
    <mergeCell ref="F12:H12"/>
    <mergeCell ref="I12:K12"/>
    <mergeCell ref="L12:N12"/>
    <mergeCell ref="O12:Q12"/>
    <mergeCell ref="P9:Q9"/>
    <mergeCell ref="A15:A16"/>
    <mergeCell ref="A19:A20"/>
    <mergeCell ref="A27:A28"/>
    <mergeCell ref="A30:A31"/>
    <mergeCell ref="A50:A51"/>
    <mergeCell ref="A33:A34"/>
    <mergeCell ref="A17:A18"/>
    <mergeCell ref="A38:A39"/>
  </mergeCells>
  <pageMargins left="0.39370078740157483" right="0.39370078740157483" top="0.55118110236220474" bottom="0.39370078740157483" header="0" footer="0"/>
  <pageSetup paperSize="9" scale="63" fitToHeight="5" orientation="landscape" horizontalDpi="4294967294" verticalDpi="4294967294" r:id="rId1"/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T72"/>
  <sheetViews>
    <sheetView view="pageBreakPreview" topLeftCell="A25" zoomScale="85" zoomScaleNormal="95" zoomScaleSheetLayoutView="85" workbookViewId="0">
      <selection activeCell="A2" sqref="A2:Q52"/>
    </sheetView>
  </sheetViews>
  <sheetFormatPr defaultColWidth="9.140625" defaultRowHeight="12" x14ac:dyDescent="0.2"/>
  <cols>
    <col min="1" max="1" width="19.28515625" style="5" customWidth="1"/>
    <col min="2" max="2" width="21.85546875" style="5" customWidth="1"/>
    <col min="3" max="3" width="12.42578125" style="5" customWidth="1"/>
    <col min="4" max="4" width="12" style="5" customWidth="1"/>
    <col min="5" max="5" width="12.140625" style="5" customWidth="1"/>
    <col min="6" max="6" width="12.42578125" style="5" customWidth="1"/>
    <col min="7" max="7" width="12.140625" style="5" customWidth="1"/>
    <col min="8" max="8" width="12.28515625" style="5" customWidth="1"/>
    <col min="9" max="9" width="11.85546875" style="5" customWidth="1"/>
    <col min="10" max="10" width="12.28515625" style="5" customWidth="1"/>
    <col min="11" max="12" width="12.140625" style="5" customWidth="1"/>
    <col min="13" max="13" width="11.5703125" style="5" customWidth="1"/>
    <col min="14" max="14" width="12.85546875" style="5" customWidth="1"/>
    <col min="15" max="15" width="12.28515625" style="5" customWidth="1"/>
    <col min="16" max="16" width="11.7109375" style="5" customWidth="1"/>
    <col min="17" max="17" width="12.140625" style="5" customWidth="1"/>
    <col min="18" max="18" width="7.85546875" style="5" customWidth="1"/>
    <col min="19" max="19" width="12.7109375" style="5" customWidth="1"/>
    <col min="20" max="20" width="13.140625" style="5" customWidth="1"/>
    <col min="21" max="16384" width="9.140625" style="5"/>
  </cols>
  <sheetData>
    <row r="1" spans="1:20" ht="16.5" customHeight="1" x14ac:dyDescent="0.2"/>
    <row r="2" spans="1:20" ht="18.75" x14ac:dyDescent="0.3">
      <c r="O2" s="8" t="s">
        <v>97</v>
      </c>
    </row>
    <row r="3" spans="1:20" ht="18.75" x14ac:dyDescent="0.3">
      <c r="O3" s="8" t="s">
        <v>39</v>
      </c>
    </row>
    <row r="4" spans="1:20" ht="18.75" x14ac:dyDescent="0.3">
      <c r="O4" s="9" t="s">
        <v>40</v>
      </c>
    </row>
    <row r="5" spans="1:20" ht="18.75" x14ac:dyDescent="0.3">
      <c r="O5" s="8" t="s">
        <v>41</v>
      </c>
    </row>
    <row r="6" spans="1:20" ht="18.75" x14ac:dyDescent="0.3">
      <c r="O6" s="8" t="s">
        <v>125</v>
      </c>
    </row>
    <row r="7" spans="1:20" ht="18.75" x14ac:dyDescent="0.3">
      <c r="O7" s="8"/>
    </row>
    <row r="8" spans="1:20" ht="66.75" customHeight="1" x14ac:dyDescent="0.3">
      <c r="A8" s="109" t="s">
        <v>124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</row>
    <row r="9" spans="1:20" ht="26.25" customHeight="1" x14ac:dyDescent="0.3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10"/>
      <c r="P9" s="112" t="s">
        <v>163</v>
      </c>
      <c r="Q9" s="112"/>
    </row>
    <row r="10" spans="1:20" ht="47.25" customHeight="1" x14ac:dyDescent="0.3">
      <c r="A10" s="111" t="s">
        <v>164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</row>
    <row r="11" spans="1:20" ht="25.5" customHeight="1" x14ac:dyDescent="0.2"/>
    <row r="12" spans="1:20" s="1" customFormat="1" ht="42.75" customHeight="1" x14ac:dyDescent="0.2">
      <c r="A12" s="110" t="s">
        <v>81</v>
      </c>
      <c r="B12" s="110" t="s">
        <v>57</v>
      </c>
      <c r="C12" s="110" t="s">
        <v>45</v>
      </c>
      <c r="D12" s="110"/>
      <c r="E12" s="110"/>
      <c r="F12" s="110" t="s">
        <v>46</v>
      </c>
      <c r="G12" s="110"/>
      <c r="H12" s="110"/>
      <c r="I12" s="110" t="s">
        <v>47</v>
      </c>
      <c r="J12" s="110"/>
      <c r="K12" s="110"/>
      <c r="L12" s="110" t="s">
        <v>48</v>
      </c>
      <c r="M12" s="110"/>
      <c r="N12" s="110"/>
      <c r="O12" s="110" t="s">
        <v>49</v>
      </c>
      <c r="P12" s="110"/>
      <c r="Q12" s="110"/>
    </row>
    <row r="13" spans="1:20" s="1" customFormat="1" ht="76.5" x14ac:dyDescent="0.2">
      <c r="A13" s="110"/>
      <c r="B13" s="110"/>
      <c r="C13" s="76" t="s">
        <v>42</v>
      </c>
      <c r="D13" s="2" t="s">
        <v>43</v>
      </c>
      <c r="E13" s="3" t="s">
        <v>44</v>
      </c>
      <c r="F13" s="76" t="s">
        <v>42</v>
      </c>
      <c r="G13" s="2" t="s">
        <v>43</v>
      </c>
      <c r="H13" s="3" t="s">
        <v>44</v>
      </c>
      <c r="I13" s="76" t="s">
        <v>42</v>
      </c>
      <c r="J13" s="2" t="s">
        <v>43</v>
      </c>
      <c r="K13" s="3" t="s">
        <v>44</v>
      </c>
      <c r="L13" s="76" t="s">
        <v>42</v>
      </c>
      <c r="M13" s="2" t="s">
        <v>43</v>
      </c>
      <c r="N13" s="3" t="s">
        <v>44</v>
      </c>
      <c r="O13" s="76" t="s">
        <v>42</v>
      </c>
      <c r="P13" s="2" t="s">
        <v>43</v>
      </c>
      <c r="Q13" s="3" t="s">
        <v>44</v>
      </c>
    </row>
    <row r="14" spans="1:20" s="4" customFormat="1" ht="27.75" customHeight="1" x14ac:dyDescent="0.2">
      <c r="A14" s="73" t="s">
        <v>73</v>
      </c>
      <c r="B14" s="77" t="s">
        <v>61</v>
      </c>
      <c r="C14" s="45">
        <v>4423</v>
      </c>
      <c r="D14" s="31">
        <v>143701.78</v>
      </c>
      <c r="E14" s="31">
        <f>C14*D14/1000</f>
        <v>635592.97293999989</v>
      </c>
      <c r="F14" s="45">
        <v>0</v>
      </c>
      <c r="G14" s="31">
        <v>0</v>
      </c>
      <c r="H14" s="31">
        <v>0</v>
      </c>
      <c r="I14" s="33">
        <v>0</v>
      </c>
      <c r="J14" s="31">
        <v>0</v>
      </c>
      <c r="K14" s="31">
        <v>0</v>
      </c>
      <c r="L14" s="45">
        <v>0</v>
      </c>
      <c r="M14" s="31">
        <v>0</v>
      </c>
      <c r="N14" s="31">
        <v>0</v>
      </c>
      <c r="O14" s="45">
        <v>0</v>
      </c>
      <c r="P14" s="31">
        <v>0</v>
      </c>
      <c r="Q14" s="31">
        <v>0</v>
      </c>
      <c r="R14" s="71"/>
      <c r="S14" s="42"/>
      <c r="T14" s="13"/>
    </row>
    <row r="15" spans="1:20" ht="29.25" customHeight="1" x14ac:dyDescent="0.2">
      <c r="A15" s="107" t="s">
        <v>74</v>
      </c>
      <c r="B15" s="77" t="s">
        <v>61</v>
      </c>
      <c r="C15" s="33">
        <v>0</v>
      </c>
      <c r="D15" s="31">
        <v>0</v>
      </c>
      <c r="E15" s="31">
        <f t="shared" ref="E15:E52" si="0">C15*D15/1000</f>
        <v>0</v>
      </c>
      <c r="F15" s="45">
        <v>608</v>
      </c>
      <c r="G15" s="31">
        <v>63083.71</v>
      </c>
      <c r="H15" s="31">
        <f>F15*G15/1000</f>
        <v>38354.895680000001</v>
      </c>
      <c r="I15" s="33">
        <v>0</v>
      </c>
      <c r="J15" s="31">
        <v>0</v>
      </c>
      <c r="K15" s="31">
        <v>0</v>
      </c>
      <c r="L15" s="45">
        <v>0</v>
      </c>
      <c r="M15" s="31">
        <v>0</v>
      </c>
      <c r="N15" s="31">
        <v>0</v>
      </c>
      <c r="O15" s="45">
        <v>0</v>
      </c>
      <c r="P15" s="31">
        <v>0</v>
      </c>
      <c r="Q15" s="31">
        <v>0</v>
      </c>
      <c r="R15" s="48"/>
      <c r="S15" s="42"/>
      <c r="T15" s="13"/>
    </row>
    <row r="16" spans="1:20" ht="25.5" x14ac:dyDescent="0.2">
      <c r="A16" s="107"/>
      <c r="B16" s="77" t="s">
        <v>72</v>
      </c>
      <c r="C16" s="33">
        <v>0</v>
      </c>
      <c r="D16" s="31">
        <v>0</v>
      </c>
      <c r="E16" s="31">
        <f t="shared" si="0"/>
        <v>0</v>
      </c>
      <c r="F16" s="45">
        <v>0</v>
      </c>
      <c r="G16" s="31">
        <v>0</v>
      </c>
      <c r="H16" s="31">
        <v>0</v>
      </c>
      <c r="I16" s="33">
        <v>0</v>
      </c>
      <c r="J16" s="31">
        <v>0</v>
      </c>
      <c r="K16" s="31">
        <v>0</v>
      </c>
      <c r="L16" s="33">
        <v>0</v>
      </c>
      <c r="M16" s="31">
        <v>0</v>
      </c>
      <c r="N16" s="31">
        <v>0</v>
      </c>
      <c r="O16" s="33">
        <v>0</v>
      </c>
      <c r="P16" s="31">
        <v>0</v>
      </c>
      <c r="Q16" s="31">
        <v>0</v>
      </c>
      <c r="R16" s="48"/>
      <c r="S16" s="42"/>
      <c r="T16" s="13"/>
    </row>
    <row r="17" spans="1:20" ht="28.5" customHeight="1" x14ac:dyDescent="0.2">
      <c r="A17" s="107" t="s">
        <v>0</v>
      </c>
      <c r="B17" s="77" t="s">
        <v>61</v>
      </c>
      <c r="C17" s="33">
        <v>0</v>
      </c>
      <c r="D17" s="31">
        <v>0</v>
      </c>
      <c r="E17" s="31">
        <f t="shared" si="0"/>
        <v>0</v>
      </c>
      <c r="F17" s="45">
        <v>0</v>
      </c>
      <c r="G17" s="31">
        <v>0</v>
      </c>
      <c r="H17" s="31">
        <v>0</v>
      </c>
      <c r="I17" s="33">
        <v>890</v>
      </c>
      <c r="J17" s="31">
        <v>91194.75</v>
      </c>
      <c r="K17" s="31">
        <f>I17*J17/1000</f>
        <v>81163.327499999999</v>
      </c>
      <c r="L17" s="45">
        <v>0</v>
      </c>
      <c r="M17" s="31">
        <v>0</v>
      </c>
      <c r="N17" s="31">
        <v>0</v>
      </c>
      <c r="O17" s="45">
        <v>0</v>
      </c>
      <c r="P17" s="31">
        <v>0</v>
      </c>
      <c r="Q17" s="31">
        <v>0</v>
      </c>
      <c r="R17" s="48"/>
      <c r="S17" s="42"/>
      <c r="T17" s="13"/>
    </row>
    <row r="18" spans="1:20" ht="28.5" customHeight="1" x14ac:dyDescent="0.2">
      <c r="A18" s="107"/>
      <c r="B18" s="77" t="s">
        <v>72</v>
      </c>
      <c r="C18" s="33">
        <v>0</v>
      </c>
      <c r="D18" s="31">
        <v>0</v>
      </c>
      <c r="E18" s="31">
        <f t="shared" si="0"/>
        <v>0</v>
      </c>
      <c r="F18" s="45">
        <v>0</v>
      </c>
      <c r="G18" s="31">
        <v>0</v>
      </c>
      <c r="H18" s="31">
        <v>0</v>
      </c>
      <c r="I18" s="33">
        <v>2630</v>
      </c>
      <c r="J18" s="31">
        <v>13766.86</v>
      </c>
      <c r="K18" s="31">
        <v>36206.85</v>
      </c>
      <c r="L18" s="45">
        <v>0</v>
      </c>
      <c r="M18" s="31">
        <v>0</v>
      </c>
      <c r="N18" s="31">
        <v>0</v>
      </c>
      <c r="O18" s="45">
        <v>0</v>
      </c>
      <c r="P18" s="31">
        <v>0</v>
      </c>
      <c r="Q18" s="31">
        <v>0</v>
      </c>
      <c r="R18" s="48"/>
      <c r="S18" s="42"/>
      <c r="T18" s="13"/>
    </row>
    <row r="19" spans="1:20" ht="30.75" customHeight="1" x14ac:dyDescent="0.2">
      <c r="A19" s="107" t="s">
        <v>1</v>
      </c>
      <c r="B19" s="77" t="s">
        <v>61</v>
      </c>
      <c r="C19" s="33">
        <v>0</v>
      </c>
      <c r="D19" s="31">
        <v>0</v>
      </c>
      <c r="E19" s="31">
        <f t="shared" si="0"/>
        <v>0</v>
      </c>
      <c r="F19" s="33">
        <v>0</v>
      </c>
      <c r="G19" s="31">
        <v>0</v>
      </c>
      <c r="H19" s="31">
        <v>0</v>
      </c>
      <c r="I19" s="33">
        <v>0</v>
      </c>
      <c r="J19" s="31">
        <v>0</v>
      </c>
      <c r="K19" s="31">
        <v>0</v>
      </c>
      <c r="L19" s="45">
        <v>9210</v>
      </c>
      <c r="M19" s="31">
        <v>67740.210000000006</v>
      </c>
      <c r="N19" s="31">
        <f>L19*M19/1000</f>
        <v>623887.33409999998</v>
      </c>
      <c r="O19" s="33">
        <v>0</v>
      </c>
      <c r="P19" s="31">
        <v>0</v>
      </c>
      <c r="Q19" s="31">
        <v>0</v>
      </c>
      <c r="R19" s="48"/>
      <c r="S19" s="42"/>
      <c r="T19" s="13"/>
    </row>
    <row r="20" spans="1:20" ht="25.5" x14ac:dyDescent="0.2">
      <c r="A20" s="107"/>
      <c r="B20" s="77" t="s">
        <v>72</v>
      </c>
      <c r="C20" s="33">
        <v>0</v>
      </c>
      <c r="D20" s="31">
        <v>0</v>
      </c>
      <c r="E20" s="31">
        <f t="shared" si="0"/>
        <v>0</v>
      </c>
      <c r="F20" s="33">
        <v>0</v>
      </c>
      <c r="G20" s="31">
        <v>0</v>
      </c>
      <c r="H20" s="31">
        <v>0</v>
      </c>
      <c r="I20" s="33">
        <v>0</v>
      </c>
      <c r="J20" s="31">
        <v>0</v>
      </c>
      <c r="K20" s="31">
        <v>0</v>
      </c>
      <c r="L20" s="45">
        <v>625</v>
      </c>
      <c r="M20" s="31">
        <v>13766.86</v>
      </c>
      <c r="N20" s="31">
        <v>8604.2900000000009</v>
      </c>
      <c r="O20" s="33">
        <v>0</v>
      </c>
      <c r="P20" s="31">
        <v>0</v>
      </c>
      <c r="Q20" s="31">
        <v>0</v>
      </c>
      <c r="R20" s="48"/>
      <c r="S20" s="42"/>
      <c r="T20" s="13"/>
    </row>
    <row r="21" spans="1:20" ht="31.5" customHeight="1" x14ac:dyDescent="0.2">
      <c r="A21" s="73" t="s">
        <v>2</v>
      </c>
      <c r="B21" s="77" t="s">
        <v>61</v>
      </c>
      <c r="C21" s="33">
        <v>0</v>
      </c>
      <c r="D21" s="31">
        <v>0</v>
      </c>
      <c r="E21" s="31">
        <f t="shared" si="0"/>
        <v>0</v>
      </c>
      <c r="F21" s="33">
        <v>0</v>
      </c>
      <c r="G21" s="31">
        <v>0</v>
      </c>
      <c r="H21" s="31">
        <v>0</v>
      </c>
      <c r="I21" s="33">
        <v>0</v>
      </c>
      <c r="J21" s="31">
        <v>0</v>
      </c>
      <c r="K21" s="31">
        <v>0</v>
      </c>
      <c r="L21" s="45">
        <v>135</v>
      </c>
      <c r="M21" s="31">
        <v>572348.25</v>
      </c>
      <c r="N21" s="31">
        <f>L21*M21/1000</f>
        <v>77267.013749999998</v>
      </c>
      <c r="O21" s="33">
        <v>0</v>
      </c>
      <c r="P21" s="31">
        <v>0</v>
      </c>
      <c r="Q21" s="31">
        <v>0</v>
      </c>
      <c r="R21" s="48"/>
      <c r="S21" s="42"/>
      <c r="T21" s="13"/>
    </row>
    <row r="22" spans="1:20" s="50" customFormat="1" ht="25.5" x14ac:dyDescent="0.2">
      <c r="A22" s="73" t="s">
        <v>3</v>
      </c>
      <c r="B22" s="77" t="s">
        <v>72</v>
      </c>
      <c r="C22" s="33">
        <v>0</v>
      </c>
      <c r="D22" s="31">
        <v>0</v>
      </c>
      <c r="E22" s="31">
        <f t="shared" si="0"/>
        <v>0</v>
      </c>
      <c r="F22" s="33">
        <v>0</v>
      </c>
      <c r="G22" s="31">
        <v>0</v>
      </c>
      <c r="H22" s="31">
        <v>0</v>
      </c>
      <c r="I22" s="33">
        <v>0</v>
      </c>
      <c r="J22" s="31">
        <v>0</v>
      </c>
      <c r="K22" s="31">
        <v>0</v>
      </c>
      <c r="L22" s="45">
        <v>1447</v>
      </c>
      <c r="M22" s="31">
        <v>14127.45</v>
      </c>
      <c r="N22" s="31">
        <v>20442.419999999998</v>
      </c>
      <c r="O22" s="33">
        <v>0</v>
      </c>
      <c r="P22" s="31">
        <v>0</v>
      </c>
      <c r="Q22" s="31">
        <v>0</v>
      </c>
      <c r="R22" s="48"/>
      <c r="S22" s="51"/>
      <c r="T22" s="52"/>
    </row>
    <row r="23" spans="1:20" ht="31.5" customHeight="1" x14ac:dyDescent="0.2">
      <c r="A23" s="73" t="s">
        <v>75</v>
      </c>
      <c r="B23" s="77" t="s">
        <v>61</v>
      </c>
      <c r="C23" s="33">
        <v>0</v>
      </c>
      <c r="D23" s="31">
        <v>0</v>
      </c>
      <c r="E23" s="31">
        <f t="shared" si="0"/>
        <v>0</v>
      </c>
      <c r="F23" s="33">
        <v>0</v>
      </c>
      <c r="G23" s="31">
        <v>0</v>
      </c>
      <c r="H23" s="31">
        <v>0</v>
      </c>
      <c r="I23" s="33">
        <v>0</v>
      </c>
      <c r="J23" s="31">
        <v>0</v>
      </c>
      <c r="K23" s="31">
        <v>0</v>
      </c>
      <c r="L23" s="33">
        <v>0</v>
      </c>
      <c r="M23" s="31">
        <v>0</v>
      </c>
      <c r="N23" s="31">
        <v>0</v>
      </c>
      <c r="O23" s="45">
        <v>1780</v>
      </c>
      <c r="P23" s="31">
        <v>63083.71</v>
      </c>
      <c r="Q23" s="31">
        <f>O23*P23/1000</f>
        <v>112289.00379999999</v>
      </c>
      <c r="R23" s="48"/>
      <c r="S23" s="42"/>
      <c r="T23" s="13"/>
    </row>
    <row r="24" spans="1:20" ht="31.5" customHeight="1" x14ac:dyDescent="0.2">
      <c r="A24" s="73" t="s">
        <v>87</v>
      </c>
      <c r="B24" s="77" t="s">
        <v>61</v>
      </c>
      <c r="C24" s="33">
        <v>0</v>
      </c>
      <c r="D24" s="31">
        <v>0</v>
      </c>
      <c r="E24" s="31">
        <f t="shared" si="0"/>
        <v>0</v>
      </c>
      <c r="F24" s="33">
        <v>0</v>
      </c>
      <c r="G24" s="31">
        <v>0</v>
      </c>
      <c r="H24" s="31">
        <v>0</v>
      </c>
      <c r="I24" s="33">
        <v>0</v>
      </c>
      <c r="J24" s="31">
        <v>0</v>
      </c>
      <c r="K24" s="31">
        <v>0</v>
      </c>
      <c r="L24" s="33">
        <v>0</v>
      </c>
      <c r="M24" s="31">
        <v>0</v>
      </c>
      <c r="N24" s="31">
        <v>0</v>
      </c>
      <c r="O24" s="45">
        <v>30</v>
      </c>
      <c r="P24" s="31">
        <v>50048.94</v>
      </c>
      <c r="Q24" s="31">
        <f>O24*P24/1000</f>
        <v>1501.4682000000003</v>
      </c>
      <c r="R24" s="48"/>
      <c r="S24" s="42"/>
      <c r="T24" s="13"/>
    </row>
    <row r="25" spans="1:20" ht="33.75" customHeight="1" x14ac:dyDescent="0.2">
      <c r="A25" s="74" t="s">
        <v>4</v>
      </c>
      <c r="B25" s="77" t="s">
        <v>61</v>
      </c>
      <c r="C25" s="34">
        <v>255</v>
      </c>
      <c r="D25" s="31">
        <v>95950.85</v>
      </c>
      <c r="E25" s="31">
        <f t="shared" si="0"/>
        <v>24467.46675</v>
      </c>
      <c r="F25" s="33">
        <v>0</v>
      </c>
      <c r="G25" s="31">
        <v>0</v>
      </c>
      <c r="H25" s="31">
        <v>0</v>
      </c>
      <c r="I25" s="33">
        <v>0</v>
      </c>
      <c r="J25" s="31">
        <v>0</v>
      </c>
      <c r="K25" s="31">
        <v>0</v>
      </c>
      <c r="L25" s="33">
        <v>0</v>
      </c>
      <c r="M25" s="31">
        <v>0</v>
      </c>
      <c r="N25" s="31">
        <v>0</v>
      </c>
      <c r="O25" s="33">
        <v>0</v>
      </c>
      <c r="P25" s="31">
        <v>0</v>
      </c>
      <c r="Q25" s="31">
        <v>0</v>
      </c>
      <c r="R25" s="48"/>
      <c r="S25" s="42"/>
      <c r="T25" s="13"/>
    </row>
    <row r="26" spans="1:20" ht="33.75" customHeight="1" x14ac:dyDescent="0.2">
      <c r="A26" s="74" t="s">
        <v>25</v>
      </c>
      <c r="B26" s="77" t="s">
        <v>61</v>
      </c>
      <c r="C26" s="34">
        <v>0</v>
      </c>
      <c r="D26" s="31">
        <v>0</v>
      </c>
      <c r="E26" s="31">
        <f t="shared" si="0"/>
        <v>0</v>
      </c>
      <c r="F26" s="33">
        <v>0</v>
      </c>
      <c r="G26" s="31">
        <v>0</v>
      </c>
      <c r="H26" s="31">
        <v>0</v>
      </c>
      <c r="I26" s="33">
        <v>0</v>
      </c>
      <c r="J26" s="31">
        <v>0</v>
      </c>
      <c r="K26" s="31">
        <v>0</v>
      </c>
      <c r="L26" s="33">
        <v>0</v>
      </c>
      <c r="M26" s="31">
        <v>0</v>
      </c>
      <c r="N26" s="31">
        <v>0</v>
      </c>
      <c r="O26" s="33">
        <v>5</v>
      </c>
      <c r="P26" s="31">
        <v>50048.94</v>
      </c>
      <c r="Q26" s="31">
        <f>O26*P26/1000</f>
        <v>250.24470000000002</v>
      </c>
      <c r="R26" s="48"/>
      <c r="S26" s="42"/>
      <c r="T26" s="13"/>
    </row>
    <row r="27" spans="1:20" ht="33.75" customHeight="1" x14ac:dyDescent="0.2">
      <c r="A27" s="108" t="s">
        <v>5</v>
      </c>
      <c r="B27" s="77" t="s">
        <v>61</v>
      </c>
      <c r="C27" s="35">
        <v>213</v>
      </c>
      <c r="D27" s="31">
        <v>92806.75</v>
      </c>
      <c r="E27" s="31">
        <f t="shared" si="0"/>
        <v>19767.837749999999</v>
      </c>
      <c r="F27" s="45">
        <v>102</v>
      </c>
      <c r="G27" s="31">
        <v>50048.94</v>
      </c>
      <c r="H27" s="31">
        <f>F27*G27/1000</f>
        <v>5104.9918799999996</v>
      </c>
      <c r="I27" s="33">
        <v>440</v>
      </c>
      <c r="J27" s="31">
        <v>50048.94</v>
      </c>
      <c r="K27" s="31">
        <f>I27*J27/1000</f>
        <v>22021.533600000002</v>
      </c>
      <c r="L27" s="33">
        <v>0</v>
      </c>
      <c r="M27" s="31">
        <v>0</v>
      </c>
      <c r="N27" s="31">
        <v>0</v>
      </c>
      <c r="O27" s="33">
        <v>50</v>
      </c>
      <c r="P27" s="31">
        <v>50048.94</v>
      </c>
      <c r="Q27" s="31">
        <f>O27*P27/1000</f>
        <v>2502.4470000000001</v>
      </c>
      <c r="R27" s="48"/>
      <c r="S27" s="42"/>
      <c r="T27" s="13"/>
    </row>
    <row r="28" spans="1:20" ht="25.5" x14ac:dyDescent="0.2">
      <c r="A28" s="108"/>
      <c r="B28" s="77" t="s">
        <v>72</v>
      </c>
      <c r="C28" s="35">
        <v>85</v>
      </c>
      <c r="D28" s="31">
        <v>14323.55</v>
      </c>
      <c r="E28" s="31">
        <f t="shared" si="0"/>
        <v>1217.5017499999999</v>
      </c>
      <c r="F28" s="33">
        <v>85</v>
      </c>
      <c r="G28" s="31">
        <v>13766.86</v>
      </c>
      <c r="H28" s="31">
        <f>F28*G28/1000</f>
        <v>1170.1831000000002</v>
      </c>
      <c r="I28" s="33">
        <v>0</v>
      </c>
      <c r="J28" s="31">
        <v>0</v>
      </c>
      <c r="K28" s="31">
        <v>0</v>
      </c>
      <c r="L28" s="33">
        <v>0</v>
      </c>
      <c r="M28" s="31">
        <v>0</v>
      </c>
      <c r="N28" s="31">
        <v>0</v>
      </c>
      <c r="O28" s="33">
        <v>0</v>
      </c>
      <c r="P28" s="31">
        <v>0</v>
      </c>
      <c r="Q28" s="31">
        <v>0</v>
      </c>
      <c r="R28" s="48"/>
      <c r="S28" s="42"/>
      <c r="T28" s="13"/>
    </row>
    <row r="29" spans="1:20" ht="25.5" x14ac:dyDescent="0.2">
      <c r="A29" s="74" t="s">
        <v>6</v>
      </c>
      <c r="B29" s="77" t="s">
        <v>61</v>
      </c>
      <c r="C29" s="34">
        <v>22</v>
      </c>
      <c r="D29" s="31">
        <v>125991.91</v>
      </c>
      <c r="E29" s="31">
        <f t="shared" si="0"/>
        <v>2771.8220200000001</v>
      </c>
      <c r="F29" s="33">
        <v>0</v>
      </c>
      <c r="G29" s="31">
        <v>0</v>
      </c>
      <c r="H29" s="31">
        <v>0</v>
      </c>
      <c r="I29" s="33">
        <v>0</v>
      </c>
      <c r="J29" s="31">
        <v>0</v>
      </c>
      <c r="K29" s="31">
        <v>0</v>
      </c>
      <c r="L29" s="33">
        <v>0</v>
      </c>
      <c r="M29" s="31">
        <v>0</v>
      </c>
      <c r="N29" s="31">
        <v>0</v>
      </c>
      <c r="O29" s="33">
        <v>0</v>
      </c>
      <c r="P29" s="31">
        <v>0</v>
      </c>
      <c r="Q29" s="31">
        <v>0</v>
      </c>
      <c r="R29" s="48"/>
      <c r="S29" s="42"/>
      <c r="T29" s="13"/>
    </row>
    <row r="30" spans="1:20" ht="30" customHeight="1" x14ac:dyDescent="0.2">
      <c r="A30" s="108" t="s">
        <v>7</v>
      </c>
      <c r="B30" s="77" t="s">
        <v>61</v>
      </c>
      <c r="C30" s="34">
        <v>204</v>
      </c>
      <c r="D30" s="31">
        <v>110126.62</v>
      </c>
      <c r="E30" s="31">
        <f t="shared" si="0"/>
        <v>22465.830480000001</v>
      </c>
      <c r="F30" s="45">
        <v>30</v>
      </c>
      <c r="G30" s="31">
        <v>50048.94</v>
      </c>
      <c r="H30" s="31">
        <f t="shared" ref="H30:H31" si="1">F30*G30/1000</f>
        <v>1501.4682000000003</v>
      </c>
      <c r="I30" s="33">
        <v>0</v>
      </c>
      <c r="J30" s="31">
        <v>0</v>
      </c>
      <c r="K30" s="31">
        <v>0</v>
      </c>
      <c r="L30" s="33">
        <v>0</v>
      </c>
      <c r="M30" s="31">
        <v>0</v>
      </c>
      <c r="N30" s="31">
        <v>0</v>
      </c>
      <c r="O30" s="33">
        <v>20</v>
      </c>
      <c r="P30" s="31">
        <v>50048.94</v>
      </c>
      <c r="Q30" s="31">
        <f>O30*P30/1000</f>
        <v>1000.9788000000001</v>
      </c>
      <c r="R30" s="48"/>
      <c r="S30" s="42"/>
      <c r="T30" s="13"/>
    </row>
    <row r="31" spans="1:20" ht="25.5" x14ac:dyDescent="0.2">
      <c r="A31" s="108"/>
      <c r="B31" s="77" t="s">
        <v>72</v>
      </c>
      <c r="C31" s="34">
        <v>150</v>
      </c>
      <c r="D31" s="31">
        <v>14323.55</v>
      </c>
      <c r="E31" s="31">
        <f t="shared" si="0"/>
        <v>2148.5324999999998</v>
      </c>
      <c r="F31" s="33">
        <v>50</v>
      </c>
      <c r="G31" s="31">
        <v>13766.86</v>
      </c>
      <c r="H31" s="31">
        <f t="shared" si="1"/>
        <v>688.34299999999996</v>
      </c>
      <c r="I31" s="33">
        <v>0</v>
      </c>
      <c r="J31" s="31">
        <v>0</v>
      </c>
      <c r="K31" s="31">
        <v>0</v>
      </c>
      <c r="L31" s="33">
        <v>0</v>
      </c>
      <c r="M31" s="31">
        <v>0</v>
      </c>
      <c r="N31" s="31">
        <v>0</v>
      </c>
      <c r="O31" s="33">
        <v>0</v>
      </c>
      <c r="P31" s="31">
        <v>0</v>
      </c>
      <c r="Q31" s="31">
        <v>0</v>
      </c>
      <c r="R31" s="48"/>
      <c r="S31" s="42"/>
      <c r="T31" s="13"/>
    </row>
    <row r="32" spans="1:20" ht="32.25" customHeight="1" x14ac:dyDescent="0.2">
      <c r="A32" s="72" t="s">
        <v>8</v>
      </c>
      <c r="B32" s="77" t="s">
        <v>61</v>
      </c>
      <c r="C32" s="35">
        <v>426</v>
      </c>
      <c r="D32" s="31">
        <v>86201.91</v>
      </c>
      <c r="E32" s="31">
        <f t="shared" si="0"/>
        <v>36722.013660000004</v>
      </c>
      <c r="F32" s="33">
        <v>0</v>
      </c>
      <c r="G32" s="31">
        <v>0</v>
      </c>
      <c r="H32" s="31">
        <v>0</v>
      </c>
      <c r="I32" s="33">
        <v>0</v>
      </c>
      <c r="J32" s="31">
        <v>0</v>
      </c>
      <c r="K32" s="31">
        <v>0</v>
      </c>
      <c r="L32" s="33">
        <v>0</v>
      </c>
      <c r="M32" s="31">
        <v>0</v>
      </c>
      <c r="N32" s="31">
        <v>0</v>
      </c>
      <c r="O32" s="33">
        <v>10</v>
      </c>
      <c r="P32" s="31">
        <v>50048.94</v>
      </c>
      <c r="Q32" s="31">
        <f>O32*P32/1000</f>
        <v>500.48940000000005</v>
      </c>
      <c r="R32" s="48"/>
      <c r="S32" s="42"/>
      <c r="T32" s="13"/>
    </row>
    <row r="33" spans="1:20" ht="30" customHeight="1" x14ac:dyDescent="0.2">
      <c r="A33" s="108" t="s">
        <v>9</v>
      </c>
      <c r="B33" s="77" t="s">
        <v>61</v>
      </c>
      <c r="C33" s="35">
        <v>134</v>
      </c>
      <c r="D33" s="31">
        <v>91379.32</v>
      </c>
      <c r="E33" s="31">
        <f t="shared" si="0"/>
        <v>12244.828880000001</v>
      </c>
      <c r="F33" s="33">
        <v>0</v>
      </c>
      <c r="G33" s="31">
        <v>0</v>
      </c>
      <c r="H33" s="31">
        <v>0</v>
      </c>
      <c r="I33" s="33">
        <v>0</v>
      </c>
      <c r="J33" s="31">
        <v>0</v>
      </c>
      <c r="K33" s="31">
        <v>0</v>
      </c>
      <c r="L33" s="33">
        <v>0</v>
      </c>
      <c r="M33" s="31">
        <v>0</v>
      </c>
      <c r="N33" s="31">
        <v>0</v>
      </c>
      <c r="O33" s="33">
        <v>0</v>
      </c>
      <c r="P33" s="31">
        <v>0</v>
      </c>
      <c r="Q33" s="31">
        <v>0</v>
      </c>
      <c r="R33" s="48"/>
      <c r="S33" s="42"/>
      <c r="T33" s="13"/>
    </row>
    <row r="34" spans="1:20" ht="25.5" x14ac:dyDescent="0.2">
      <c r="A34" s="108"/>
      <c r="B34" s="77" t="s">
        <v>72</v>
      </c>
      <c r="C34" s="35">
        <v>62</v>
      </c>
      <c r="D34" s="31">
        <v>14323.55</v>
      </c>
      <c r="E34" s="31">
        <v>888.05</v>
      </c>
      <c r="F34" s="33">
        <v>0</v>
      </c>
      <c r="G34" s="31">
        <v>0</v>
      </c>
      <c r="H34" s="31">
        <v>0</v>
      </c>
      <c r="I34" s="33">
        <v>0</v>
      </c>
      <c r="J34" s="31">
        <v>0</v>
      </c>
      <c r="K34" s="31">
        <v>0</v>
      </c>
      <c r="L34" s="33">
        <v>0</v>
      </c>
      <c r="M34" s="31">
        <v>0</v>
      </c>
      <c r="N34" s="31">
        <v>0</v>
      </c>
      <c r="O34" s="33">
        <v>0</v>
      </c>
      <c r="P34" s="31">
        <v>0</v>
      </c>
      <c r="Q34" s="31">
        <v>0</v>
      </c>
      <c r="R34" s="48"/>
      <c r="S34" s="42"/>
      <c r="T34" s="13"/>
    </row>
    <row r="35" spans="1:20" ht="25.5" x14ac:dyDescent="0.2">
      <c r="A35" s="74" t="s">
        <v>28</v>
      </c>
      <c r="B35" s="77" t="s">
        <v>61</v>
      </c>
      <c r="C35" s="35">
        <v>0</v>
      </c>
      <c r="D35" s="31">
        <v>0</v>
      </c>
      <c r="E35" s="31">
        <f t="shared" si="0"/>
        <v>0</v>
      </c>
      <c r="F35" s="33">
        <v>0</v>
      </c>
      <c r="G35" s="31">
        <v>0</v>
      </c>
      <c r="H35" s="31">
        <v>0</v>
      </c>
      <c r="I35" s="33">
        <v>0</v>
      </c>
      <c r="J35" s="31">
        <v>0</v>
      </c>
      <c r="K35" s="31">
        <v>0</v>
      </c>
      <c r="L35" s="33">
        <v>0</v>
      </c>
      <c r="M35" s="31">
        <v>0</v>
      </c>
      <c r="N35" s="31">
        <v>0</v>
      </c>
      <c r="O35" s="33">
        <v>60</v>
      </c>
      <c r="P35" s="31">
        <v>50048.94</v>
      </c>
      <c r="Q35" s="31">
        <f t="shared" ref="Q35:Q38" si="2">O35*P35/1000</f>
        <v>3002.9364000000005</v>
      </c>
      <c r="R35" s="48"/>
      <c r="S35" s="42"/>
      <c r="T35" s="13"/>
    </row>
    <row r="36" spans="1:20" ht="25.5" x14ac:dyDescent="0.2">
      <c r="A36" s="74" t="s">
        <v>10</v>
      </c>
      <c r="B36" s="77" t="s">
        <v>61</v>
      </c>
      <c r="C36" s="46">
        <v>0</v>
      </c>
      <c r="D36" s="31">
        <v>0</v>
      </c>
      <c r="E36" s="31">
        <f t="shared" si="0"/>
        <v>0</v>
      </c>
      <c r="F36" s="33">
        <v>0</v>
      </c>
      <c r="G36" s="31">
        <v>0</v>
      </c>
      <c r="H36" s="31">
        <v>0</v>
      </c>
      <c r="I36" s="33">
        <v>0</v>
      </c>
      <c r="J36" s="31">
        <v>0</v>
      </c>
      <c r="K36" s="31">
        <v>0</v>
      </c>
      <c r="L36" s="33">
        <v>0</v>
      </c>
      <c r="M36" s="31">
        <v>0</v>
      </c>
      <c r="N36" s="31">
        <v>0</v>
      </c>
      <c r="O36" s="33">
        <v>25</v>
      </c>
      <c r="P36" s="31">
        <v>50048.94</v>
      </c>
      <c r="Q36" s="31">
        <f t="shared" si="2"/>
        <v>1251.2235000000001</v>
      </c>
      <c r="R36" s="48"/>
      <c r="S36" s="42"/>
      <c r="T36" s="13"/>
    </row>
    <row r="37" spans="1:20" ht="25.5" x14ac:dyDescent="0.2">
      <c r="A37" s="74" t="s">
        <v>30</v>
      </c>
      <c r="B37" s="77" t="s">
        <v>61</v>
      </c>
      <c r="C37" s="46">
        <v>0</v>
      </c>
      <c r="D37" s="31">
        <v>0</v>
      </c>
      <c r="E37" s="31">
        <f t="shared" si="0"/>
        <v>0</v>
      </c>
      <c r="F37" s="33">
        <v>0</v>
      </c>
      <c r="G37" s="31">
        <v>0</v>
      </c>
      <c r="H37" s="31">
        <v>0</v>
      </c>
      <c r="I37" s="33">
        <v>0</v>
      </c>
      <c r="J37" s="31">
        <v>0</v>
      </c>
      <c r="K37" s="31">
        <v>0</v>
      </c>
      <c r="L37" s="33">
        <v>0</v>
      </c>
      <c r="M37" s="31">
        <v>0</v>
      </c>
      <c r="N37" s="31">
        <v>0</v>
      </c>
      <c r="O37" s="33">
        <v>20</v>
      </c>
      <c r="P37" s="31">
        <v>50048.94</v>
      </c>
      <c r="Q37" s="31">
        <f t="shared" si="2"/>
        <v>1000.9788000000001</v>
      </c>
      <c r="R37" s="48"/>
      <c r="S37" s="42"/>
      <c r="T37" s="13"/>
    </row>
    <row r="38" spans="1:20" ht="35.25" customHeight="1" x14ac:dyDescent="0.2">
      <c r="A38" s="108" t="s">
        <v>11</v>
      </c>
      <c r="B38" s="77" t="s">
        <v>61</v>
      </c>
      <c r="C38" s="44">
        <v>361</v>
      </c>
      <c r="D38" s="31">
        <v>86201.91</v>
      </c>
      <c r="E38" s="31">
        <f t="shared" si="0"/>
        <v>31118.889510000001</v>
      </c>
      <c r="F38" s="33">
        <v>0</v>
      </c>
      <c r="G38" s="31">
        <v>0</v>
      </c>
      <c r="H38" s="31">
        <v>0</v>
      </c>
      <c r="I38" s="33">
        <v>424</v>
      </c>
      <c r="J38" s="31">
        <v>50048.94</v>
      </c>
      <c r="K38" s="31">
        <f>I38*J38/1000</f>
        <v>21220.750560000004</v>
      </c>
      <c r="L38" s="45">
        <v>80</v>
      </c>
      <c r="M38" s="31">
        <v>50048.94</v>
      </c>
      <c r="N38" s="31">
        <f>L38*M38/1000</f>
        <v>4003.9152000000004</v>
      </c>
      <c r="O38" s="33">
        <v>120</v>
      </c>
      <c r="P38" s="31">
        <v>50048.94</v>
      </c>
      <c r="Q38" s="31">
        <f t="shared" si="2"/>
        <v>6005.872800000001</v>
      </c>
      <c r="R38" s="48"/>
      <c r="S38" s="42"/>
      <c r="T38" s="13"/>
    </row>
    <row r="39" spans="1:20" ht="35.25" customHeight="1" x14ac:dyDescent="0.2">
      <c r="A39" s="108"/>
      <c r="B39" s="77" t="s">
        <v>72</v>
      </c>
      <c r="C39" s="44">
        <v>0</v>
      </c>
      <c r="D39" s="31">
        <v>0</v>
      </c>
      <c r="E39" s="31">
        <f t="shared" si="0"/>
        <v>0</v>
      </c>
      <c r="F39" s="33">
        <v>0</v>
      </c>
      <c r="G39" s="31">
        <v>0</v>
      </c>
      <c r="H39" s="31">
        <v>0</v>
      </c>
      <c r="I39" s="33">
        <v>0</v>
      </c>
      <c r="J39" s="31">
        <v>0</v>
      </c>
      <c r="K39" s="31">
        <v>0</v>
      </c>
      <c r="L39" s="45">
        <v>0</v>
      </c>
      <c r="M39" s="31">
        <v>0</v>
      </c>
      <c r="N39" s="31">
        <v>0</v>
      </c>
      <c r="O39" s="33">
        <v>0</v>
      </c>
      <c r="P39" s="31">
        <v>0</v>
      </c>
      <c r="Q39" s="31">
        <v>0</v>
      </c>
      <c r="R39" s="48"/>
      <c r="S39" s="42"/>
      <c r="T39" s="13"/>
    </row>
    <row r="40" spans="1:20" ht="35.25" customHeight="1" x14ac:dyDescent="0.2">
      <c r="A40" s="74" t="s">
        <v>12</v>
      </c>
      <c r="B40" s="77" t="s">
        <v>61</v>
      </c>
      <c r="C40" s="35">
        <v>106</v>
      </c>
      <c r="D40" s="31">
        <v>88437.48</v>
      </c>
      <c r="E40" s="31">
        <f t="shared" si="0"/>
        <v>9374.372879999999</v>
      </c>
      <c r="F40" s="33">
        <v>0</v>
      </c>
      <c r="G40" s="31">
        <v>0</v>
      </c>
      <c r="H40" s="31">
        <v>0</v>
      </c>
      <c r="I40" s="33">
        <v>0</v>
      </c>
      <c r="J40" s="31">
        <v>0</v>
      </c>
      <c r="K40" s="31">
        <v>0</v>
      </c>
      <c r="L40" s="33">
        <v>0</v>
      </c>
      <c r="M40" s="31">
        <v>0</v>
      </c>
      <c r="N40" s="31">
        <v>0</v>
      </c>
      <c r="O40" s="33">
        <v>0</v>
      </c>
      <c r="P40" s="31">
        <v>0</v>
      </c>
      <c r="Q40" s="31">
        <v>0</v>
      </c>
      <c r="R40" s="48"/>
      <c r="S40" s="42"/>
      <c r="T40" s="13"/>
    </row>
    <row r="41" spans="1:20" ht="33.75" customHeight="1" x14ac:dyDescent="0.2">
      <c r="A41" s="74" t="s">
        <v>13</v>
      </c>
      <c r="B41" s="77" t="s">
        <v>61</v>
      </c>
      <c r="C41" s="34">
        <v>106</v>
      </c>
      <c r="D41" s="31">
        <v>93795.03</v>
      </c>
      <c r="E41" s="31">
        <f t="shared" si="0"/>
        <v>9942.2731800000001</v>
      </c>
      <c r="F41" s="33">
        <v>0</v>
      </c>
      <c r="G41" s="31">
        <v>0</v>
      </c>
      <c r="H41" s="31">
        <v>0</v>
      </c>
      <c r="I41" s="33">
        <v>0</v>
      </c>
      <c r="J41" s="31">
        <v>0</v>
      </c>
      <c r="K41" s="31">
        <v>0</v>
      </c>
      <c r="L41" s="33">
        <v>0</v>
      </c>
      <c r="M41" s="31">
        <v>0</v>
      </c>
      <c r="N41" s="31">
        <v>0</v>
      </c>
      <c r="O41" s="33">
        <v>15</v>
      </c>
      <c r="P41" s="31">
        <v>50048.94</v>
      </c>
      <c r="Q41" s="31">
        <f t="shared" ref="Q41:Q44" si="3">O41*P41/1000</f>
        <v>750.73410000000013</v>
      </c>
      <c r="R41" s="48"/>
      <c r="S41" s="42"/>
      <c r="T41" s="13"/>
    </row>
    <row r="42" spans="1:20" ht="33.75" customHeight="1" x14ac:dyDescent="0.2">
      <c r="A42" s="74" t="s">
        <v>33</v>
      </c>
      <c r="B42" s="77" t="s">
        <v>61</v>
      </c>
      <c r="C42" s="34">
        <v>0</v>
      </c>
      <c r="D42" s="31">
        <v>0</v>
      </c>
      <c r="E42" s="31">
        <f t="shared" si="0"/>
        <v>0</v>
      </c>
      <c r="F42" s="33">
        <v>0</v>
      </c>
      <c r="G42" s="31">
        <v>0</v>
      </c>
      <c r="H42" s="31">
        <v>0</v>
      </c>
      <c r="I42" s="33">
        <v>0</v>
      </c>
      <c r="J42" s="31">
        <v>0</v>
      </c>
      <c r="K42" s="31">
        <v>0</v>
      </c>
      <c r="L42" s="33">
        <v>0</v>
      </c>
      <c r="M42" s="31">
        <v>0</v>
      </c>
      <c r="N42" s="31">
        <v>0</v>
      </c>
      <c r="O42" s="33">
        <v>10</v>
      </c>
      <c r="P42" s="31">
        <v>50048.94</v>
      </c>
      <c r="Q42" s="31">
        <f t="shared" si="3"/>
        <v>500.48940000000005</v>
      </c>
      <c r="R42" s="48"/>
      <c r="S42" s="42"/>
      <c r="T42" s="13"/>
    </row>
    <row r="43" spans="1:20" ht="33.75" customHeight="1" x14ac:dyDescent="0.2">
      <c r="A43" s="74" t="s">
        <v>34</v>
      </c>
      <c r="B43" s="77" t="s">
        <v>61</v>
      </c>
      <c r="C43" s="34">
        <v>0</v>
      </c>
      <c r="D43" s="31">
        <v>0</v>
      </c>
      <c r="E43" s="31">
        <f t="shared" si="0"/>
        <v>0</v>
      </c>
      <c r="F43" s="33">
        <v>0</v>
      </c>
      <c r="G43" s="31">
        <v>0</v>
      </c>
      <c r="H43" s="31">
        <v>0</v>
      </c>
      <c r="I43" s="33">
        <v>0</v>
      </c>
      <c r="J43" s="31">
        <v>0</v>
      </c>
      <c r="K43" s="31">
        <v>0</v>
      </c>
      <c r="L43" s="33">
        <v>0</v>
      </c>
      <c r="M43" s="31">
        <v>0</v>
      </c>
      <c r="N43" s="31">
        <v>0</v>
      </c>
      <c r="O43" s="33">
        <v>50</v>
      </c>
      <c r="P43" s="31">
        <v>50048.94</v>
      </c>
      <c r="Q43" s="31">
        <f t="shared" si="3"/>
        <v>2502.4470000000001</v>
      </c>
      <c r="R43" s="48"/>
      <c r="S43" s="42"/>
      <c r="T43" s="13"/>
    </row>
    <row r="44" spans="1:20" ht="35.25" customHeight="1" x14ac:dyDescent="0.2">
      <c r="A44" s="74" t="s">
        <v>14</v>
      </c>
      <c r="B44" s="77" t="s">
        <v>61</v>
      </c>
      <c r="C44" s="35">
        <v>80</v>
      </c>
      <c r="D44" s="31">
        <v>95160.91</v>
      </c>
      <c r="E44" s="31">
        <f t="shared" si="0"/>
        <v>7612.872800000001</v>
      </c>
      <c r="F44" s="33">
        <v>0</v>
      </c>
      <c r="G44" s="31">
        <v>0</v>
      </c>
      <c r="H44" s="31">
        <v>0</v>
      </c>
      <c r="I44" s="33">
        <v>0</v>
      </c>
      <c r="J44" s="31">
        <v>0</v>
      </c>
      <c r="K44" s="31">
        <v>0</v>
      </c>
      <c r="L44" s="33">
        <v>0</v>
      </c>
      <c r="M44" s="31">
        <v>0</v>
      </c>
      <c r="N44" s="31">
        <v>0</v>
      </c>
      <c r="O44" s="33">
        <v>10</v>
      </c>
      <c r="P44" s="31">
        <v>50048.94</v>
      </c>
      <c r="Q44" s="31">
        <f t="shared" si="3"/>
        <v>500.48940000000005</v>
      </c>
      <c r="R44" s="48"/>
      <c r="S44" s="42"/>
      <c r="T44" s="13"/>
    </row>
    <row r="45" spans="1:20" ht="36" customHeight="1" x14ac:dyDescent="0.2">
      <c r="A45" s="74" t="s">
        <v>15</v>
      </c>
      <c r="B45" s="77" t="s">
        <v>61</v>
      </c>
      <c r="C45" s="35">
        <v>100</v>
      </c>
      <c r="D45" s="31">
        <v>106506.51</v>
      </c>
      <c r="E45" s="31">
        <f t="shared" si="0"/>
        <v>10650.651</v>
      </c>
      <c r="F45" s="33">
        <v>0</v>
      </c>
      <c r="G45" s="31">
        <v>0</v>
      </c>
      <c r="H45" s="31">
        <v>0</v>
      </c>
      <c r="I45" s="33">
        <v>0</v>
      </c>
      <c r="J45" s="31">
        <v>0</v>
      </c>
      <c r="K45" s="31">
        <v>0</v>
      </c>
      <c r="L45" s="33">
        <v>0</v>
      </c>
      <c r="M45" s="31">
        <v>0</v>
      </c>
      <c r="N45" s="31">
        <v>0</v>
      </c>
      <c r="O45" s="33">
        <v>0</v>
      </c>
      <c r="P45" s="31">
        <v>0</v>
      </c>
      <c r="Q45" s="31">
        <v>0</v>
      </c>
      <c r="R45" s="48"/>
      <c r="S45" s="42"/>
      <c r="T45" s="13"/>
    </row>
    <row r="46" spans="1:20" ht="33.75" customHeight="1" x14ac:dyDescent="0.2">
      <c r="A46" s="74" t="s">
        <v>16</v>
      </c>
      <c r="B46" s="77" t="s">
        <v>61</v>
      </c>
      <c r="C46" s="34">
        <v>85</v>
      </c>
      <c r="D46" s="31">
        <v>100046.27</v>
      </c>
      <c r="E46" s="31">
        <f t="shared" si="0"/>
        <v>8503.9329500000003</v>
      </c>
      <c r="F46" s="33">
        <v>0</v>
      </c>
      <c r="G46" s="31">
        <v>0</v>
      </c>
      <c r="H46" s="31">
        <v>0</v>
      </c>
      <c r="I46" s="33">
        <v>0</v>
      </c>
      <c r="J46" s="31">
        <v>0</v>
      </c>
      <c r="K46" s="31">
        <v>0</v>
      </c>
      <c r="L46" s="33">
        <v>0</v>
      </c>
      <c r="M46" s="31">
        <v>0</v>
      </c>
      <c r="N46" s="31">
        <v>0</v>
      </c>
      <c r="O46" s="33">
        <v>25</v>
      </c>
      <c r="P46" s="31">
        <v>50048.94</v>
      </c>
      <c r="Q46" s="31">
        <f t="shared" ref="Q46:Q48" si="4">O46*P46/1000</f>
        <v>1251.2235000000001</v>
      </c>
      <c r="R46" s="48"/>
      <c r="S46" s="42"/>
      <c r="T46" s="13"/>
    </row>
    <row r="47" spans="1:20" ht="35.25" customHeight="1" x14ac:dyDescent="0.2">
      <c r="A47" s="74" t="s">
        <v>17</v>
      </c>
      <c r="B47" s="77" t="s">
        <v>61</v>
      </c>
      <c r="C47" s="35">
        <v>255</v>
      </c>
      <c r="D47" s="31">
        <v>89167.83</v>
      </c>
      <c r="E47" s="31">
        <f t="shared" si="0"/>
        <v>22737.796650000004</v>
      </c>
      <c r="F47" s="33">
        <v>0</v>
      </c>
      <c r="G47" s="31">
        <v>0</v>
      </c>
      <c r="H47" s="31">
        <v>0</v>
      </c>
      <c r="I47" s="33">
        <v>0</v>
      </c>
      <c r="J47" s="31">
        <v>0</v>
      </c>
      <c r="K47" s="31">
        <v>0</v>
      </c>
      <c r="L47" s="33">
        <v>0</v>
      </c>
      <c r="M47" s="31">
        <v>0</v>
      </c>
      <c r="N47" s="31">
        <v>0</v>
      </c>
      <c r="O47" s="33">
        <v>30</v>
      </c>
      <c r="P47" s="31">
        <v>50048.94</v>
      </c>
      <c r="Q47" s="31">
        <f t="shared" si="4"/>
        <v>1501.4682000000003</v>
      </c>
      <c r="R47" s="48"/>
      <c r="S47" s="42"/>
      <c r="T47" s="13"/>
    </row>
    <row r="48" spans="1:20" ht="36" customHeight="1" x14ac:dyDescent="0.2">
      <c r="A48" s="74" t="s">
        <v>18</v>
      </c>
      <c r="B48" s="77" t="s">
        <v>61</v>
      </c>
      <c r="C48" s="35">
        <v>106</v>
      </c>
      <c r="D48" s="31">
        <v>100277.86</v>
      </c>
      <c r="E48" s="31">
        <f t="shared" si="0"/>
        <v>10629.453160000001</v>
      </c>
      <c r="F48" s="33">
        <v>0</v>
      </c>
      <c r="G48" s="31">
        <v>0</v>
      </c>
      <c r="H48" s="31">
        <v>0</v>
      </c>
      <c r="I48" s="33">
        <v>0</v>
      </c>
      <c r="J48" s="31">
        <v>0</v>
      </c>
      <c r="K48" s="31">
        <v>0</v>
      </c>
      <c r="L48" s="33">
        <v>0</v>
      </c>
      <c r="M48" s="31">
        <v>0</v>
      </c>
      <c r="N48" s="31">
        <v>0</v>
      </c>
      <c r="O48" s="33">
        <v>2</v>
      </c>
      <c r="P48" s="31">
        <v>50048.94</v>
      </c>
      <c r="Q48" s="31">
        <f t="shared" si="4"/>
        <v>100.09788</v>
      </c>
      <c r="R48" s="48"/>
      <c r="S48" s="42"/>
      <c r="T48" s="13"/>
    </row>
    <row r="49" spans="1:20" ht="32.25" customHeight="1" x14ac:dyDescent="0.2">
      <c r="A49" s="74" t="s">
        <v>19</v>
      </c>
      <c r="B49" s="77" t="s">
        <v>61</v>
      </c>
      <c r="C49" s="47">
        <v>72</v>
      </c>
      <c r="D49" s="31">
        <v>89419.27</v>
      </c>
      <c r="E49" s="31">
        <f t="shared" si="0"/>
        <v>6438.1874400000006</v>
      </c>
      <c r="F49" s="33">
        <v>0</v>
      </c>
      <c r="G49" s="31">
        <v>0</v>
      </c>
      <c r="H49" s="31">
        <v>0</v>
      </c>
      <c r="I49" s="33">
        <v>0</v>
      </c>
      <c r="J49" s="31">
        <v>0</v>
      </c>
      <c r="K49" s="31">
        <v>0</v>
      </c>
      <c r="L49" s="33">
        <v>0</v>
      </c>
      <c r="M49" s="31">
        <v>0</v>
      </c>
      <c r="N49" s="31">
        <v>0</v>
      </c>
      <c r="O49" s="33">
        <v>0</v>
      </c>
      <c r="P49" s="31">
        <v>0</v>
      </c>
      <c r="Q49" s="31">
        <v>0</v>
      </c>
      <c r="R49" s="48"/>
      <c r="S49" s="42"/>
      <c r="T49" s="13"/>
    </row>
    <row r="50" spans="1:20" s="4" customFormat="1" ht="32.25" customHeight="1" x14ac:dyDescent="0.2">
      <c r="A50" s="107" t="s">
        <v>20</v>
      </c>
      <c r="B50" s="77" t="s">
        <v>61</v>
      </c>
      <c r="C50" s="34">
        <v>128</v>
      </c>
      <c r="D50" s="31">
        <v>103070.27</v>
      </c>
      <c r="E50" s="31">
        <f t="shared" si="0"/>
        <v>13192.994560000001</v>
      </c>
      <c r="F50" s="33">
        <v>0</v>
      </c>
      <c r="G50" s="31">
        <v>0</v>
      </c>
      <c r="H50" s="31">
        <v>0</v>
      </c>
      <c r="I50" s="33">
        <v>0</v>
      </c>
      <c r="J50" s="31">
        <v>0</v>
      </c>
      <c r="K50" s="31">
        <v>0</v>
      </c>
      <c r="L50" s="33">
        <v>0</v>
      </c>
      <c r="M50" s="31">
        <v>0</v>
      </c>
      <c r="N50" s="31">
        <v>0</v>
      </c>
      <c r="O50" s="33">
        <v>70</v>
      </c>
      <c r="P50" s="31">
        <v>50048.94</v>
      </c>
      <c r="Q50" s="31">
        <f t="shared" ref="Q50" si="5">O50*P50/1000</f>
        <v>3503.4258000000004</v>
      </c>
      <c r="R50" s="71"/>
      <c r="S50" s="42"/>
      <c r="T50" s="13"/>
    </row>
    <row r="51" spans="1:20" s="4" customFormat="1" ht="25.5" x14ac:dyDescent="0.2">
      <c r="A51" s="107"/>
      <c r="B51" s="77" t="s">
        <v>72</v>
      </c>
      <c r="C51" s="34">
        <v>52</v>
      </c>
      <c r="D51" s="31">
        <v>14323.55</v>
      </c>
      <c r="E51" s="31">
        <f t="shared" si="0"/>
        <v>744.82460000000003</v>
      </c>
      <c r="F51" s="33">
        <v>0</v>
      </c>
      <c r="G51" s="31">
        <v>0</v>
      </c>
      <c r="H51" s="31">
        <v>0</v>
      </c>
      <c r="I51" s="33">
        <v>0</v>
      </c>
      <c r="J51" s="31">
        <v>0</v>
      </c>
      <c r="K51" s="31">
        <v>0</v>
      </c>
      <c r="L51" s="33">
        <v>0</v>
      </c>
      <c r="M51" s="31">
        <v>0</v>
      </c>
      <c r="N51" s="31">
        <v>0</v>
      </c>
      <c r="O51" s="33">
        <v>0</v>
      </c>
      <c r="P51" s="31">
        <v>0</v>
      </c>
      <c r="Q51" s="31">
        <v>0</v>
      </c>
      <c r="R51" s="71"/>
      <c r="S51" s="42"/>
      <c r="T51" s="13"/>
    </row>
    <row r="52" spans="1:20" ht="25.5" x14ac:dyDescent="0.2">
      <c r="A52" s="73" t="s">
        <v>21</v>
      </c>
      <c r="B52" s="77" t="s">
        <v>61</v>
      </c>
      <c r="C52" s="35">
        <v>136</v>
      </c>
      <c r="D52" s="31">
        <v>93011.63</v>
      </c>
      <c r="E52" s="31">
        <f t="shared" si="0"/>
        <v>12649.581679999999</v>
      </c>
      <c r="F52" s="33">
        <v>0</v>
      </c>
      <c r="G52" s="31">
        <v>0</v>
      </c>
      <c r="H52" s="31">
        <v>0</v>
      </c>
      <c r="I52" s="33">
        <v>0</v>
      </c>
      <c r="J52" s="31">
        <v>0</v>
      </c>
      <c r="K52" s="31">
        <v>0</v>
      </c>
      <c r="L52" s="33">
        <v>0</v>
      </c>
      <c r="M52" s="31">
        <v>0</v>
      </c>
      <c r="N52" s="31">
        <v>0</v>
      </c>
      <c r="O52" s="33">
        <v>3</v>
      </c>
      <c r="P52" s="31">
        <v>50048.94</v>
      </c>
      <c r="Q52" s="31">
        <f t="shared" ref="Q52" si="6">O52*P52/1000</f>
        <v>150.14682000000002</v>
      </c>
      <c r="R52" s="48"/>
      <c r="S52" s="42"/>
      <c r="T52" s="13"/>
    </row>
    <row r="53" spans="1:20" x14ac:dyDescent="0.2">
      <c r="C53" s="12"/>
      <c r="E53" s="12"/>
      <c r="F53" s="12"/>
      <c r="H53" s="12"/>
      <c r="I53" s="12"/>
      <c r="J53" s="12"/>
      <c r="K53" s="12"/>
      <c r="L53" s="12"/>
      <c r="N53" s="12"/>
      <c r="O53" s="12"/>
      <c r="Q53" s="12"/>
      <c r="S53" s="42"/>
    </row>
    <row r="54" spans="1:20" x14ac:dyDescent="0.2">
      <c r="C54" s="12"/>
      <c r="D54" s="12"/>
      <c r="E54" s="11"/>
      <c r="F54" s="12"/>
      <c r="G54" s="12"/>
      <c r="H54" s="11"/>
      <c r="I54" s="12"/>
      <c r="J54" s="12"/>
      <c r="K54" s="11"/>
      <c r="L54" s="12"/>
      <c r="M54" s="12"/>
      <c r="N54" s="11"/>
      <c r="O54" s="12"/>
      <c r="P54" s="12"/>
      <c r="Q54" s="11"/>
      <c r="S54" s="42"/>
    </row>
    <row r="55" spans="1:20" x14ac:dyDescent="0.2">
      <c r="E55" s="11"/>
      <c r="H55" s="11"/>
      <c r="K55" s="11"/>
      <c r="N55" s="11"/>
      <c r="Q55" s="11"/>
    </row>
    <row r="56" spans="1:20" x14ac:dyDescent="0.2">
      <c r="E56" s="11"/>
      <c r="H56" s="11"/>
      <c r="K56" s="11"/>
      <c r="N56" s="11"/>
      <c r="Q56" s="11"/>
    </row>
    <row r="57" spans="1:20" x14ac:dyDescent="0.2">
      <c r="B57" s="11"/>
      <c r="G57" s="11"/>
    </row>
    <row r="58" spans="1:20" x14ac:dyDescent="0.2">
      <c r="B58" s="11"/>
    </row>
    <row r="59" spans="1:20" x14ac:dyDescent="0.2">
      <c r="B59" s="11"/>
    </row>
    <row r="60" spans="1:20" x14ac:dyDescent="0.2">
      <c r="B60" s="11"/>
    </row>
    <row r="61" spans="1:20" x14ac:dyDescent="0.2">
      <c r="B61" s="11"/>
    </row>
    <row r="62" spans="1:20" x14ac:dyDescent="0.2">
      <c r="B62" s="11"/>
      <c r="D62" s="11"/>
    </row>
    <row r="63" spans="1:20" x14ac:dyDescent="0.2">
      <c r="B63" s="11"/>
    </row>
    <row r="64" spans="1:20" x14ac:dyDescent="0.2">
      <c r="B64" s="11"/>
    </row>
    <row r="65" spans="2:6" x14ac:dyDescent="0.2">
      <c r="B65" s="11"/>
    </row>
    <row r="66" spans="2:6" x14ac:dyDescent="0.2">
      <c r="B66" s="11"/>
    </row>
    <row r="67" spans="2:6" x14ac:dyDescent="0.2">
      <c r="B67" s="11"/>
    </row>
    <row r="68" spans="2:6" x14ac:dyDescent="0.2">
      <c r="B68" s="11"/>
      <c r="C68" s="41"/>
      <c r="D68" s="11"/>
      <c r="F68" s="43"/>
    </row>
    <row r="70" spans="2:6" x14ac:dyDescent="0.2">
      <c r="B70" s="11"/>
    </row>
    <row r="72" spans="2:6" x14ac:dyDescent="0.2">
      <c r="B72" s="11"/>
    </row>
  </sheetData>
  <autoFilter ref="A13:T52"/>
  <dataConsolidate/>
  <mergeCells count="18">
    <mergeCell ref="A8:Q8"/>
    <mergeCell ref="P9:Q9"/>
    <mergeCell ref="A10:Q10"/>
    <mergeCell ref="A12:A13"/>
    <mergeCell ref="B12:B13"/>
    <mergeCell ref="C12:E12"/>
    <mergeCell ref="F12:H12"/>
    <mergeCell ref="I12:K12"/>
    <mergeCell ref="L12:N12"/>
    <mergeCell ref="O12:Q12"/>
    <mergeCell ref="A38:A39"/>
    <mergeCell ref="A50:A51"/>
    <mergeCell ref="A15:A16"/>
    <mergeCell ref="A17:A18"/>
    <mergeCell ref="A19:A20"/>
    <mergeCell ref="A27:A28"/>
    <mergeCell ref="A30:A31"/>
    <mergeCell ref="A33:A34"/>
  </mergeCells>
  <pageMargins left="0.39370078740157483" right="0.39370078740157483" top="0.55118110236220474" bottom="0.39370078740157483" header="0" footer="0"/>
  <pageSetup paperSize="9" scale="63" fitToHeight="5" orientation="landscape" horizontalDpi="4294967294" verticalDpi="4294967294" r:id="rId1"/>
  <rowBreaks count="1" manualBreakCount="1">
    <brk id="2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T119"/>
  <sheetViews>
    <sheetView view="pageBreakPreview" topLeftCell="A106" zoomScale="85" zoomScaleNormal="95" zoomScaleSheetLayoutView="85" workbookViewId="0">
      <pane xSplit="1" topLeftCell="B1" activePane="topRight" state="frozen"/>
      <selection activeCell="S64" activeCellId="1" sqref="S64 S64"/>
      <selection pane="topRight" activeCell="A120" sqref="A120:XFD143"/>
    </sheetView>
  </sheetViews>
  <sheetFormatPr defaultColWidth="9.140625" defaultRowHeight="12" x14ac:dyDescent="0.2"/>
  <cols>
    <col min="1" max="1" width="26.5703125" style="5" customWidth="1"/>
    <col min="2" max="2" width="19.140625" style="5" customWidth="1"/>
    <col min="3" max="3" width="12.42578125" style="5" customWidth="1"/>
    <col min="4" max="4" width="12" style="5" customWidth="1"/>
    <col min="5" max="5" width="12.7109375" style="5" customWidth="1"/>
    <col min="6" max="6" width="11.85546875" style="5" customWidth="1"/>
    <col min="7" max="7" width="11.140625" style="5" customWidth="1"/>
    <col min="8" max="8" width="12.5703125" style="5" customWidth="1"/>
    <col min="9" max="10" width="11.85546875" style="5" customWidth="1"/>
    <col min="11" max="11" width="12.140625" style="5" customWidth="1"/>
    <col min="12" max="12" width="12" style="5" customWidth="1"/>
    <col min="13" max="13" width="11.5703125" style="5" customWidth="1"/>
    <col min="14" max="14" width="12.7109375" style="5" customWidth="1"/>
    <col min="15" max="15" width="12.140625" style="5" customWidth="1"/>
    <col min="16" max="16" width="11.140625" style="5" customWidth="1"/>
    <col min="17" max="17" width="12.5703125" style="5" customWidth="1"/>
    <col min="18" max="18" width="7.42578125" style="5" customWidth="1"/>
    <col min="19" max="16384" width="9.140625" style="5"/>
  </cols>
  <sheetData>
    <row r="1" spans="1:18" ht="18.75" customHeight="1" x14ac:dyDescent="0.2"/>
    <row r="2" spans="1:18" ht="18.75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8" t="s">
        <v>97</v>
      </c>
      <c r="P2" s="26"/>
      <c r="Q2" s="26"/>
    </row>
    <row r="3" spans="1:18" ht="18.75" x14ac:dyDescent="0.3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 t="s">
        <v>39</v>
      </c>
      <c r="P3" s="26"/>
      <c r="Q3" s="26"/>
    </row>
    <row r="4" spans="1:18" ht="18.75" x14ac:dyDescent="0.3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9" t="s">
        <v>40</v>
      </c>
      <c r="P4" s="26"/>
      <c r="Q4" s="26"/>
    </row>
    <row r="5" spans="1:18" ht="18.75" x14ac:dyDescent="0.3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7" t="s">
        <v>41</v>
      </c>
      <c r="P5" s="26"/>
      <c r="Q5" s="26"/>
    </row>
    <row r="6" spans="1:18" ht="18.75" x14ac:dyDescent="0.3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8" t="s">
        <v>127</v>
      </c>
      <c r="P6" s="26"/>
      <c r="Q6" s="26"/>
    </row>
    <row r="7" spans="1:18" ht="18.75" x14ac:dyDescent="0.3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8"/>
      <c r="P7" s="26"/>
      <c r="Q7" s="26"/>
    </row>
    <row r="8" spans="1:18" ht="90.75" customHeight="1" x14ac:dyDescent="0.3">
      <c r="A8" s="117" t="s">
        <v>128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</row>
    <row r="9" spans="1:18" ht="18.75" customHeight="1" x14ac:dyDescent="0.3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30"/>
      <c r="P9" s="119" t="s">
        <v>50</v>
      </c>
      <c r="Q9" s="119"/>
    </row>
    <row r="10" spans="1:18" ht="64.5" customHeight="1" x14ac:dyDescent="0.3">
      <c r="A10" s="118" t="s">
        <v>129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</row>
    <row r="11" spans="1:18" x14ac:dyDescent="0.2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8" s="1" customFormat="1" ht="38.25" customHeight="1" x14ac:dyDescent="0.2">
      <c r="A12" s="110" t="s">
        <v>81</v>
      </c>
      <c r="B12" s="110" t="s">
        <v>57</v>
      </c>
      <c r="C12" s="110" t="s">
        <v>45</v>
      </c>
      <c r="D12" s="110"/>
      <c r="E12" s="110"/>
      <c r="F12" s="110" t="s">
        <v>46</v>
      </c>
      <c r="G12" s="110"/>
      <c r="H12" s="110"/>
      <c r="I12" s="110" t="s">
        <v>47</v>
      </c>
      <c r="J12" s="110"/>
      <c r="K12" s="110"/>
      <c r="L12" s="110" t="s">
        <v>48</v>
      </c>
      <c r="M12" s="110"/>
      <c r="N12" s="110"/>
      <c r="O12" s="110" t="s">
        <v>49</v>
      </c>
      <c r="P12" s="110"/>
      <c r="Q12" s="110"/>
    </row>
    <row r="13" spans="1:18" s="87" customFormat="1" ht="81" customHeight="1" x14ac:dyDescent="0.2">
      <c r="A13" s="110"/>
      <c r="B13" s="110"/>
      <c r="C13" s="106" t="s">
        <v>42</v>
      </c>
      <c r="D13" s="93" t="s">
        <v>43</v>
      </c>
      <c r="E13" s="93" t="s">
        <v>44</v>
      </c>
      <c r="F13" s="106" t="s">
        <v>42</v>
      </c>
      <c r="G13" s="93" t="s">
        <v>43</v>
      </c>
      <c r="H13" s="93" t="s">
        <v>44</v>
      </c>
      <c r="I13" s="106" t="s">
        <v>42</v>
      </c>
      <c r="J13" s="93" t="s">
        <v>43</v>
      </c>
      <c r="K13" s="93" t="s">
        <v>44</v>
      </c>
      <c r="L13" s="106" t="s">
        <v>42</v>
      </c>
      <c r="M13" s="93" t="s">
        <v>43</v>
      </c>
      <c r="N13" s="93" t="s">
        <v>44</v>
      </c>
      <c r="O13" s="106" t="s">
        <v>42</v>
      </c>
      <c r="P13" s="93" t="s">
        <v>43</v>
      </c>
      <c r="Q13" s="93" t="s">
        <v>44</v>
      </c>
    </row>
    <row r="14" spans="1:18" s="48" customFormat="1" ht="25.5" x14ac:dyDescent="0.2">
      <c r="A14" s="107" t="s">
        <v>83</v>
      </c>
      <c r="B14" s="82" t="s">
        <v>78</v>
      </c>
      <c r="C14" s="46">
        <v>0</v>
      </c>
      <c r="D14" s="31">
        <v>0</v>
      </c>
      <c r="E14" s="31">
        <v>0</v>
      </c>
      <c r="F14" s="33">
        <v>0</v>
      </c>
      <c r="G14" s="31">
        <v>0</v>
      </c>
      <c r="H14" s="31">
        <f t="shared" ref="H14" si="0">F14*G14/1000</f>
        <v>0</v>
      </c>
      <c r="I14" s="33">
        <v>0</v>
      </c>
      <c r="J14" s="31">
        <v>0</v>
      </c>
      <c r="K14" s="31">
        <f t="shared" ref="K14" si="1">I14*J14/1000</f>
        <v>0</v>
      </c>
      <c r="L14" s="33">
        <v>0</v>
      </c>
      <c r="M14" s="31">
        <v>0</v>
      </c>
      <c r="N14" s="31">
        <f t="shared" ref="N14" si="2">L14*M14/1000</f>
        <v>0</v>
      </c>
      <c r="O14" s="33">
        <v>0</v>
      </c>
      <c r="P14" s="31">
        <v>0</v>
      </c>
      <c r="Q14" s="31">
        <v>0</v>
      </c>
      <c r="R14" s="49"/>
    </row>
    <row r="15" spans="1:18" s="48" customFormat="1" ht="25.5" x14ac:dyDescent="0.2">
      <c r="A15" s="107"/>
      <c r="B15" s="82" t="s">
        <v>62</v>
      </c>
      <c r="C15" s="46">
        <v>296179</v>
      </c>
      <c r="D15" s="31">
        <v>682.31841027383791</v>
      </c>
      <c r="E15" s="31">
        <v>202088.86</v>
      </c>
      <c r="F15" s="33">
        <v>0</v>
      </c>
      <c r="G15" s="31">
        <v>0</v>
      </c>
      <c r="H15" s="31">
        <f>G15*F15/1000</f>
        <v>0</v>
      </c>
      <c r="I15" s="33">
        <v>0</v>
      </c>
      <c r="J15" s="31">
        <v>0</v>
      </c>
      <c r="K15" s="31">
        <f>J15*I15/1000</f>
        <v>0</v>
      </c>
      <c r="L15" s="33">
        <v>0</v>
      </c>
      <c r="M15" s="31">
        <v>0</v>
      </c>
      <c r="N15" s="31">
        <v>0</v>
      </c>
      <c r="O15" s="33">
        <v>0</v>
      </c>
      <c r="P15" s="31">
        <v>0</v>
      </c>
      <c r="Q15" s="31">
        <f>P15*O15/1000</f>
        <v>0</v>
      </c>
      <c r="R15" s="49"/>
    </row>
    <row r="16" spans="1:18" s="48" customFormat="1" ht="25.5" x14ac:dyDescent="0.2">
      <c r="A16" s="107" t="s">
        <v>74</v>
      </c>
      <c r="B16" s="82" t="s">
        <v>72</v>
      </c>
      <c r="C16" s="46">
        <v>0</v>
      </c>
      <c r="D16" s="31">
        <v>0</v>
      </c>
      <c r="E16" s="31">
        <v>0</v>
      </c>
      <c r="F16" s="33">
        <v>250</v>
      </c>
      <c r="G16" s="31">
        <v>13539.49</v>
      </c>
      <c r="H16" s="31">
        <f>F16*G16/1000</f>
        <v>3384.8724999999999</v>
      </c>
      <c r="I16" s="33">
        <v>0</v>
      </c>
      <c r="J16" s="31">
        <v>0</v>
      </c>
      <c r="K16" s="31">
        <v>0</v>
      </c>
      <c r="L16" s="33">
        <v>0</v>
      </c>
      <c r="M16" s="31">
        <v>0</v>
      </c>
      <c r="N16" s="31">
        <v>0</v>
      </c>
      <c r="O16" s="33">
        <v>0</v>
      </c>
      <c r="P16" s="31">
        <v>0</v>
      </c>
      <c r="Q16" s="31">
        <v>0</v>
      </c>
      <c r="R16" s="49"/>
    </row>
    <row r="17" spans="1:18" s="48" customFormat="1" ht="25.5" x14ac:dyDescent="0.2">
      <c r="A17" s="107"/>
      <c r="B17" s="82" t="s">
        <v>78</v>
      </c>
      <c r="C17" s="33">
        <v>0</v>
      </c>
      <c r="D17" s="31">
        <v>0</v>
      </c>
      <c r="E17" s="31">
        <v>0</v>
      </c>
      <c r="F17" s="46">
        <v>52465</v>
      </c>
      <c r="G17" s="31">
        <v>1393</v>
      </c>
      <c r="H17" s="31">
        <f t="shared" ref="H17" si="3">F17*G17/1000</f>
        <v>73083.744999999995</v>
      </c>
      <c r="I17" s="33">
        <v>0</v>
      </c>
      <c r="J17" s="31">
        <v>0</v>
      </c>
      <c r="K17" s="31">
        <f t="shared" ref="K17" si="4">I17*J17/1000</f>
        <v>0</v>
      </c>
      <c r="L17" s="33">
        <v>0</v>
      </c>
      <c r="M17" s="31">
        <v>0</v>
      </c>
      <c r="N17" s="31">
        <f t="shared" ref="N17" si="5">L17*M17/1000</f>
        <v>0</v>
      </c>
      <c r="O17" s="33">
        <v>0</v>
      </c>
      <c r="P17" s="31">
        <v>0</v>
      </c>
      <c r="Q17" s="31">
        <v>0</v>
      </c>
      <c r="R17" s="49"/>
    </row>
    <row r="18" spans="1:18" s="48" customFormat="1" ht="25.5" x14ac:dyDescent="0.2">
      <c r="A18" s="107"/>
      <c r="B18" s="82" t="s">
        <v>62</v>
      </c>
      <c r="C18" s="33">
        <v>0</v>
      </c>
      <c r="D18" s="31">
        <v>0</v>
      </c>
      <c r="E18" s="31">
        <f>D18*C18/1000</f>
        <v>0</v>
      </c>
      <c r="F18" s="46">
        <v>35414</v>
      </c>
      <c r="G18" s="31">
        <v>452.66</v>
      </c>
      <c r="H18" s="31">
        <f>G18*F18/1000</f>
        <v>16030.50124</v>
      </c>
      <c r="I18" s="33">
        <v>0</v>
      </c>
      <c r="J18" s="31">
        <v>0</v>
      </c>
      <c r="K18" s="31">
        <f>J18*I18/1000</f>
        <v>0</v>
      </c>
      <c r="L18" s="33">
        <v>0</v>
      </c>
      <c r="M18" s="31">
        <v>0</v>
      </c>
      <c r="N18" s="31">
        <v>0</v>
      </c>
      <c r="O18" s="33">
        <v>0</v>
      </c>
      <c r="P18" s="31">
        <v>0</v>
      </c>
      <c r="Q18" s="31">
        <f>P18*O18/1000</f>
        <v>0</v>
      </c>
      <c r="R18" s="49"/>
    </row>
    <row r="19" spans="1:18" s="48" customFormat="1" ht="25.5" x14ac:dyDescent="0.2">
      <c r="A19" s="107" t="s">
        <v>0</v>
      </c>
      <c r="B19" s="82" t="s">
        <v>78</v>
      </c>
      <c r="C19" s="33">
        <v>0</v>
      </c>
      <c r="D19" s="31">
        <v>0</v>
      </c>
      <c r="E19" s="31">
        <v>0</v>
      </c>
      <c r="F19" s="46">
        <v>0</v>
      </c>
      <c r="G19" s="31">
        <v>0</v>
      </c>
      <c r="H19" s="31">
        <f t="shared" ref="H19" si="6">F19*G19/1000</f>
        <v>0</v>
      </c>
      <c r="I19" s="46">
        <v>13000</v>
      </c>
      <c r="J19" s="31">
        <v>1393</v>
      </c>
      <c r="K19" s="31">
        <f t="shared" ref="K19" si="7">I19*J19/1000</f>
        <v>18109</v>
      </c>
      <c r="L19" s="46">
        <v>0</v>
      </c>
      <c r="M19" s="31">
        <v>0</v>
      </c>
      <c r="N19" s="31">
        <f t="shared" ref="N19" si="8">L19*M19/1000</f>
        <v>0</v>
      </c>
      <c r="O19" s="46">
        <v>0</v>
      </c>
      <c r="P19" s="31">
        <v>0</v>
      </c>
      <c r="Q19" s="31">
        <v>0</v>
      </c>
      <c r="R19" s="49"/>
    </row>
    <row r="20" spans="1:18" s="48" customFormat="1" ht="25.5" x14ac:dyDescent="0.2">
      <c r="A20" s="114"/>
      <c r="B20" s="82" t="s">
        <v>62</v>
      </c>
      <c r="C20" s="33">
        <v>0</v>
      </c>
      <c r="D20" s="31">
        <v>0</v>
      </c>
      <c r="E20" s="31">
        <f>D20*C20/1000</f>
        <v>0</v>
      </c>
      <c r="F20" s="46">
        <v>0</v>
      </c>
      <c r="G20" s="31">
        <v>0</v>
      </c>
      <c r="H20" s="31">
        <f>G20*F20/1000</f>
        <v>0</v>
      </c>
      <c r="I20" s="46">
        <v>64800</v>
      </c>
      <c r="J20" s="31">
        <v>455.16</v>
      </c>
      <c r="K20" s="31">
        <f>J20*I20/1000</f>
        <v>29494.367999999999</v>
      </c>
      <c r="L20" s="46">
        <v>0</v>
      </c>
      <c r="M20" s="31">
        <v>0</v>
      </c>
      <c r="N20" s="31">
        <v>0</v>
      </c>
      <c r="O20" s="46">
        <v>0</v>
      </c>
      <c r="P20" s="31">
        <v>0</v>
      </c>
      <c r="Q20" s="31">
        <f>P20*O20/1000</f>
        <v>0</v>
      </c>
      <c r="R20" s="49"/>
    </row>
    <row r="21" spans="1:18" s="48" customFormat="1" ht="25.5" x14ac:dyDescent="0.2">
      <c r="A21" s="107" t="s">
        <v>1</v>
      </c>
      <c r="B21" s="82" t="s">
        <v>78</v>
      </c>
      <c r="C21" s="33">
        <v>0</v>
      </c>
      <c r="D21" s="31">
        <v>0</v>
      </c>
      <c r="E21" s="31">
        <v>0</v>
      </c>
      <c r="F21" s="33">
        <v>0</v>
      </c>
      <c r="G21" s="31">
        <v>0</v>
      </c>
      <c r="H21" s="31">
        <f t="shared" ref="H21" si="9">F21*G21/1000</f>
        <v>0</v>
      </c>
      <c r="I21" s="33">
        <v>0</v>
      </c>
      <c r="J21" s="31">
        <v>0</v>
      </c>
      <c r="K21" s="31">
        <f t="shared" ref="K21" si="10">I21*J21/1000</f>
        <v>0</v>
      </c>
      <c r="L21" s="46">
        <v>38020</v>
      </c>
      <c r="M21" s="31">
        <v>1383.98</v>
      </c>
      <c r="N21" s="31">
        <f t="shared" ref="N21" si="11">L21*M21/1000</f>
        <v>52618.919600000001</v>
      </c>
      <c r="O21" s="33">
        <v>0</v>
      </c>
      <c r="P21" s="31">
        <v>0</v>
      </c>
      <c r="Q21" s="31">
        <v>0</v>
      </c>
      <c r="R21" s="49"/>
    </row>
    <row r="22" spans="1:18" s="48" customFormat="1" ht="25.5" x14ac:dyDescent="0.2">
      <c r="A22" s="114"/>
      <c r="B22" s="82" t="s">
        <v>62</v>
      </c>
      <c r="C22" s="33">
        <v>0</v>
      </c>
      <c r="D22" s="31">
        <v>0</v>
      </c>
      <c r="E22" s="31">
        <f>D22*C22/1000</f>
        <v>0</v>
      </c>
      <c r="F22" s="33">
        <v>0</v>
      </c>
      <c r="G22" s="31">
        <v>0</v>
      </c>
      <c r="H22" s="31">
        <f>G22*F22/1000</f>
        <v>0</v>
      </c>
      <c r="I22" s="33">
        <v>0</v>
      </c>
      <c r="J22" s="31">
        <v>0</v>
      </c>
      <c r="K22" s="31">
        <f>J22*I22/1000</f>
        <v>0</v>
      </c>
      <c r="L22" s="46">
        <v>152643</v>
      </c>
      <c r="M22" s="31">
        <v>452.66</v>
      </c>
      <c r="N22" s="31">
        <f>L22*M22/1000</f>
        <v>69095.380380000017</v>
      </c>
      <c r="O22" s="33">
        <v>0</v>
      </c>
      <c r="P22" s="31">
        <v>0</v>
      </c>
      <c r="Q22" s="31">
        <f>P22*O22/1000</f>
        <v>0</v>
      </c>
      <c r="R22" s="49"/>
    </row>
    <row r="23" spans="1:18" s="48" customFormat="1" ht="25.5" x14ac:dyDescent="0.2">
      <c r="A23" s="107" t="s">
        <v>3</v>
      </c>
      <c r="B23" s="82" t="s">
        <v>78</v>
      </c>
      <c r="C23" s="33">
        <v>0</v>
      </c>
      <c r="D23" s="31">
        <v>0</v>
      </c>
      <c r="E23" s="31">
        <v>0</v>
      </c>
      <c r="F23" s="33">
        <v>0</v>
      </c>
      <c r="G23" s="31">
        <v>0</v>
      </c>
      <c r="H23" s="31">
        <f t="shared" ref="H23" si="12">F23*G23/1000</f>
        <v>0</v>
      </c>
      <c r="I23" s="33">
        <v>0</v>
      </c>
      <c r="J23" s="31">
        <v>0</v>
      </c>
      <c r="K23" s="31">
        <f t="shared" ref="K23" si="13">I23*J23/1000</f>
        <v>0</v>
      </c>
      <c r="L23" s="46">
        <v>40516</v>
      </c>
      <c r="M23" s="31">
        <v>1356.16</v>
      </c>
      <c r="N23" s="31">
        <f t="shared" ref="N23" si="14">L23*M23/1000</f>
        <v>54946.17856</v>
      </c>
      <c r="O23" s="33">
        <v>0</v>
      </c>
      <c r="P23" s="31">
        <v>0</v>
      </c>
      <c r="Q23" s="31">
        <v>0</v>
      </c>
      <c r="R23" s="49"/>
    </row>
    <row r="24" spans="1:18" s="48" customFormat="1" ht="25.5" x14ac:dyDescent="0.2">
      <c r="A24" s="114"/>
      <c r="B24" s="82" t="s">
        <v>62</v>
      </c>
      <c r="C24" s="33">
        <v>0</v>
      </c>
      <c r="D24" s="31">
        <v>0</v>
      </c>
      <c r="E24" s="31">
        <f>D24*C24/1000</f>
        <v>0</v>
      </c>
      <c r="F24" s="33">
        <v>0</v>
      </c>
      <c r="G24" s="31">
        <v>0</v>
      </c>
      <c r="H24" s="31">
        <f>G24*F24/1000</f>
        <v>0</v>
      </c>
      <c r="I24" s="33">
        <v>0</v>
      </c>
      <c r="J24" s="31">
        <v>0</v>
      </c>
      <c r="K24" s="31">
        <f>J24*I24/1000</f>
        <v>0</v>
      </c>
      <c r="L24" s="46">
        <v>65000</v>
      </c>
      <c r="M24" s="31">
        <v>348.51</v>
      </c>
      <c r="N24" s="31">
        <f>L24*M24/1000</f>
        <v>22653.15</v>
      </c>
      <c r="O24" s="33">
        <v>0</v>
      </c>
      <c r="P24" s="31">
        <v>0</v>
      </c>
      <c r="Q24" s="31">
        <f>P24*O24/1000</f>
        <v>0</v>
      </c>
      <c r="R24" s="49"/>
    </row>
    <row r="25" spans="1:18" s="48" customFormat="1" ht="25.5" x14ac:dyDescent="0.2">
      <c r="A25" s="107" t="s">
        <v>22</v>
      </c>
      <c r="B25" s="82" t="s">
        <v>78</v>
      </c>
      <c r="C25" s="33">
        <v>0</v>
      </c>
      <c r="D25" s="31">
        <v>0</v>
      </c>
      <c r="E25" s="31">
        <v>0</v>
      </c>
      <c r="F25" s="33">
        <v>2127</v>
      </c>
      <c r="G25" s="31">
        <v>1381.56</v>
      </c>
      <c r="H25" s="31">
        <f t="shared" ref="H25" si="15">F25*G25/1000</f>
        <v>2938.5781200000001</v>
      </c>
      <c r="I25" s="33">
        <v>0</v>
      </c>
      <c r="J25" s="31">
        <v>0</v>
      </c>
      <c r="K25" s="31">
        <f t="shared" ref="K25" si="16">I25*J25/1000</f>
        <v>0</v>
      </c>
      <c r="L25" s="33">
        <v>0</v>
      </c>
      <c r="M25" s="31">
        <v>0</v>
      </c>
      <c r="N25" s="31">
        <f t="shared" ref="N25" si="17">L25*M25/1000</f>
        <v>0</v>
      </c>
      <c r="O25" s="33">
        <v>0</v>
      </c>
      <c r="P25" s="31">
        <v>0</v>
      </c>
      <c r="Q25" s="31">
        <v>0</v>
      </c>
      <c r="R25" s="49"/>
    </row>
    <row r="26" spans="1:18" s="48" customFormat="1" ht="25.5" x14ac:dyDescent="0.2">
      <c r="A26" s="114"/>
      <c r="B26" s="82" t="s">
        <v>62</v>
      </c>
      <c r="C26" s="33">
        <v>0</v>
      </c>
      <c r="D26" s="31">
        <v>0</v>
      </c>
      <c r="E26" s="31">
        <f>D26*C26/1000</f>
        <v>0</v>
      </c>
      <c r="F26" s="33">
        <v>1435</v>
      </c>
      <c r="G26" s="31">
        <v>452.66</v>
      </c>
      <c r="H26" s="31">
        <f>G26*F26/1000</f>
        <v>649.5671000000001</v>
      </c>
      <c r="I26" s="33">
        <v>0</v>
      </c>
      <c r="J26" s="31">
        <v>0</v>
      </c>
      <c r="K26" s="31">
        <f>J26*I26/1000</f>
        <v>0</v>
      </c>
      <c r="L26" s="33">
        <v>0</v>
      </c>
      <c r="M26" s="31">
        <v>0</v>
      </c>
      <c r="N26" s="31">
        <f>L26*M26/1000</f>
        <v>0</v>
      </c>
      <c r="O26" s="33">
        <v>0</v>
      </c>
      <c r="P26" s="31">
        <v>0</v>
      </c>
      <c r="Q26" s="31">
        <f>P26*O26/1000</f>
        <v>0</v>
      </c>
      <c r="R26" s="49"/>
    </row>
    <row r="27" spans="1:18" s="48" customFormat="1" ht="25.5" x14ac:dyDescent="0.2">
      <c r="A27" s="115" t="s">
        <v>118</v>
      </c>
      <c r="B27" s="82" t="s">
        <v>78</v>
      </c>
      <c r="C27" s="33">
        <v>0</v>
      </c>
      <c r="D27" s="31">
        <v>0</v>
      </c>
      <c r="E27" s="31">
        <v>0</v>
      </c>
      <c r="F27" s="33">
        <v>709</v>
      </c>
      <c r="G27" s="31">
        <v>1356.16</v>
      </c>
      <c r="H27" s="31">
        <f t="shared" ref="H27" si="18">F27*G27/1000</f>
        <v>961.51744000000008</v>
      </c>
      <c r="I27" s="33">
        <v>0</v>
      </c>
      <c r="J27" s="31">
        <v>0</v>
      </c>
      <c r="K27" s="31">
        <f t="shared" ref="K27" si="19">I27*J27/1000</f>
        <v>0</v>
      </c>
      <c r="L27" s="33">
        <v>0</v>
      </c>
      <c r="M27" s="31">
        <v>0</v>
      </c>
      <c r="N27" s="31">
        <f t="shared" ref="N27" si="20">L27*M27/1000</f>
        <v>0</v>
      </c>
      <c r="O27" s="33">
        <v>0</v>
      </c>
      <c r="P27" s="31">
        <v>0</v>
      </c>
      <c r="Q27" s="31">
        <v>0</v>
      </c>
      <c r="R27" s="49"/>
    </row>
    <row r="28" spans="1:18" s="48" customFormat="1" ht="25.5" x14ac:dyDescent="0.2">
      <c r="A28" s="116"/>
      <c r="B28" s="82" t="s">
        <v>62</v>
      </c>
      <c r="C28" s="33">
        <v>0</v>
      </c>
      <c r="D28" s="31">
        <v>0</v>
      </c>
      <c r="E28" s="31">
        <f>D28*C28/1000</f>
        <v>0</v>
      </c>
      <c r="F28" s="33">
        <v>479</v>
      </c>
      <c r="G28" s="31">
        <v>325.22000000000003</v>
      </c>
      <c r="H28" s="31">
        <f>G28*F28/1000</f>
        <v>155.78038000000001</v>
      </c>
      <c r="I28" s="33">
        <v>0</v>
      </c>
      <c r="J28" s="31">
        <v>0</v>
      </c>
      <c r="K28" s="31">
        <f>J28*I28/1000</f>
        <v>0</v>
      </c>
      <c r="L28" s="33">
        <v>0</v>
      </c>
      <c r="M28" s="31">
        <v>0</v>
      </c>
      <c r="N28" s="31">
        <f>L28*M28/1000</f>
        <v>0</v>
      </c>
      <c r="O28" s="33">
        <v>0</v>
      </c>
      <c r="P28" s="31">
        <v>0</v>
      </c>
      <c r="Q28" s="31">
        <f>P28*O28/1000</f>
        <v>0</v>
      </c>
      <c r="R28" s="49"/>
    </row>
    <row r="29" spans="1:18" s="48" customFormat="1" ht="25.5" x14ac:dyDescent="0.2">
      <c r="A29" s="107" t="s">
        <v>23</v>
      </c>
      <c r="B29" s="82" t="s">
        <v>78</v>
      </c>
      <c r="C29" s="33">
        <v>0</v>
      </c>
      <c r="D29" s="31">
        <v>0</v>
      </c>
      <c r="E29" s="31">
        <v>0</v>
      </c>
      <c r="F29" s="33">
        <v>0</v>
      </c>
      <c r="G29" s="31">
        <v>0</v>
      </c>
      <c r="H29" s="31">
        <f t="shared" ref="H29" si="21">F29*G29/1000</f>
        <v>0</v>
      </c>
      <c r="I29" s="33">
        <v>0</v>
      </c>
      <c r="J29" s="31">
        <v>0</v>
      </c>
      <c r="K29" s="31">
        <f t="shared" ref="K29" si="22">I29*J29/1000</f>
        <v>0</v>
      </c>
      <c r="L29" s="33">
        <v>0</v>
      </c>
      <c r="M29" s="31">
        <v>0</v>
      </c>
      <c r="N29" s="31">
        <f t="shared" ref="N29" si="23">L29*M29/1000</f>
        <v>0</v>
      </c>
      <c r="O29" s="33">
        <v>0</v>
      </c>
      <c r="P29" s="31">
        <v>0</v>
      </c>
      <c r="Q29" s="31">
        <v>0</v>
      </c>
      <c r="R29" s="49"/>
    </row>
    <row r="30" spans="1:18" s="48" customFormat="1" ht="25.5" x14ac:dyDescent="0.2">
      <c r="A30" s="114"/>
      <c r="B30" s="82" t="s">
        <v>62</v>
      </c>
      <c r="C30" s="33">
        <v>5950</v>
      </c>
      <c r="D30" s="31">
        <v>535.09</v>
      </c>
      <c r="E30" s="31">
        <f>D30*C30/1000</f>
        <v>3183.7855</v>
      </c>
      <c r="F30" s="33">
        <v>0</v>
      </c>
      <c r="G30" s="31">
        <v>0</v>
      </c>
      <c r="H30" s="31">
        <f>G30*F30/1000</f>
        <v>0</v>
      </c>
      <c r="I30" s="33">
        <v>0</v>
      </c>
      <c r="J30" s="31">
        <v>0</v>
      </c>
      <c r="K30" s="31">
        <f>J30*I30/1000</f>
        <v>0</v>
      </c>
      <c r="L30" s="33">
        <v>0</v>
      </c>
      <c r="M30" s="31">
        <v>0</v>
      </c>
      <c r="N30" s="31">
        <f>L30*M30/1000</f>
        <v>0</v>
      </c>
      <c r="O30" s="33">
        <v>0</v>
      </c>
      <c r="P30" s="31">
        <v>0</v>
      </c>
      <c r="Q30" s="31">
        <f>P30*O30/1000</f>
        <v>0</v>
      </c>
      <c r="R30" s="49"/>
    </row>
    <row r="31" spans="1:18" s="48" customFormat="1" ht="25.5" x14ac:dyDescent="0.2">
      <c r="A31" s="107" t="s">
        <v>79</v>
      </c>
      <c r="B31" s="82" t="s">
        <v>78</v>
      </c>
      <c r="C31" s="33">
        <v>0</v>
      </c>
      <c r="D31" s="31">
        <v>0</v>
      </c>
      <c r="E31" s="31">
        <v>0</v>
      </c>
      <c r="F31" s="33">
        <v>354</v>
      </c>
      <c r="G31" s="31">
        <v>1393</v>
      </c>
      <c r="H31" s="31">
        <f t="shared" ref="H31" si="24">F31*G31/1000</f>
        <v>493.12200000000001</v>
      </c>
      <c r="I31" s="33">
        <v>2040</v>
      </c>
      <c r="J31" s="31">
        <v>1393</v>
      </c>
      <c r="K31" s="31">
        <f t="shared" ref="K31" si="25">I31*J31/1000</f>
        <v>2841.72</v>
      </c>
      <c r="L31" s="46">
        <v>8664</v>
      </c>
      <c r="M31" s="31">
        <v>1393</v>
      </c>
      <c r="N31" s="31">
        <f t="shared" ref="N31" si="26">L31*M31/1000</f>
        <v>12068.951999999999</v>
      </c>
      <c r="O31" s="33">
        <v>0</v>
      </c>
      <c r="P31" s="31">
        <v>0</v>
      </c>
      <c r="Q31" s="31">
        <v>0</v>
      </c>
      <c r="R31" s="49"/>
    </row>
    <row r="32" spans="1:18" s="48" customFormat="1" ht="25.5" x14ac:dyDescent="0.2">
      <c r="A32" s="114"/>
      <c r="B32" s="82" t="s">
        <v>62</v>
      </c>
      <c r="C32" s="33">
        <v>19000</v>
      </c>
      <c r="D32" s="31">
        <v>535.09</v>
      </c>
      <c r="E32" s="31">
        <f>D32*C32/1000</f>
        <v>10166.709999999999</v>
      </c>
      <c r="F32" s="33">
        <v>239</v>
      </c>
      <c r="G32" s="31">
        <v>345.22120000000001</v>
      </c>
      <c r="H32" s="31">
        <f>G32*F32/1000</f>
        <v>82.507866800000002</v>
      </c>
      <c r="I32" s="33">
        <v>6600</v>
      </c>
      <c r="J32" s="31">
        <v>387.70202020202021</v>
      </c>
      <c r="K32" s="31">
        <f>J32*I32/1000</f>
        <v>2558.8333333333335</v>
      </c>
      <c r="L32" s="46">
        <v>4585</v>
      </c>
      <c r="M32" s="31">
        <v>345.22120000000001</v>
      </c>
      <c r="N32" s="31">
        <f>L32*M32/1000</f>
        <v>1582.8392020000001</v>
      </c>
      <c r="O32" s="33">
        <v>0</v>
      </c>
      <c r="P32" s="31">
        <v>0</v>
      </c>
      <c r="Q32" s="31">
        <f>P32*O32/1000</f>
        <v>0</v>
      </c>
      <c r="R32" s="49"/>
    </row>
    <row r="33" spans="1:18" s="48" customFormat="1" ht="25.5" x14ac:dyDescent="0.2">
      <c r="A33" s="107" t="s">
        <v>75</v>
      </c>
      <c r="B33" s="82" t="s">
        <v>78</v>
      </c>
      <c r="C33" s="33">
        <v>0</v>
      </c>
      <c r="D33" s="31">
        <v>0</v>
      </c>
      <c r="E33" s="31">
        <v>0</v>
      </c>
      <c r="F33" s="33">
        <v>0</v>
      </c>
      <c r="G33" s="31">
        <v>0</v>
      </c>
      <c r="H33" s="31">
        <f t="shared" ref="H33" si="27">F33*G33/1000</f>
        <v>0</v>
      </c>
      <c r="I33" s="33">
        <v>0</v>
      </c>
      <c r="J33" s="31">
        <v>0</v>
      </c>
      <c r="K33" s="31">
        <f t="shared" ref="K33:K40" si="28">J33*I33/1000</f>
        <v>0</v>
      </c>
      <c r="L33" s="33">
        <v>0</v>
      </c>
      <c r="M33" s="31">
        <v>0</v>
      </c>
      <c r="N33" s="31">
        <f t="shared" ref="N33" si="29">L33*M33/1000</f>
        <v>0</v>
      </c>
      <c r="O33" s="46">
        <v>0</v>
      </c>
      <c r="P33" s="31">
        <v>0</v>
      </c>
      <c r="Q33" s="31">
        <v>0</v>
      </c>
      <c r="R33" s="49"/>
    </row>
    <row r="34" spans="1:18" s="48" customFormat="1" ht="25.5" x14ac:dyDescent="0.2">
      <c r="A34" s="114"/>
      <c r="B34" s="82" t="s">
        <v>62</v>
      </c>
      <c r="C34" s="33">
        <v>0</v>
      </c>
      <c r="D34" s="31">
        <v>0</v>
      </c>
      <c r="E34" s="31">
        <f>D34*C34/1000</f>
        <v>0</v>
      </c>
      <c r="F34" s="33">
        <v>0</v>
      </c>
      <c r="G34" s="31">
        <v>0</v>
      </c>
      <c r="H34" s="31">
        <f>G34*F34/1000</f>
        <v>0</v>
      </c>
      <c r="I34" s="33">
        <v>0</v>
      </c>
      <c r="J34" s="31">
        <v>0</v>
      </c>
      <c r="K34" s="31">
        <f t="shared" si="28"/>
        <v>0</v>
      </c>
      <c r="L34" s="33">
        <v>0</v>
      </c>
      <c r="M34" s="31">
        <v>0</v>
      </c>
      <c r="N34" s="31">
        <f>L34*M34/1000</f>
        <v>0</v>
      </c>
      <c r="O34" s="46">
        <v>84860</v>
      </c>
      <c r="P34" s="31">
        <v>535.09</v>
      </c>
      <c r="Q34" s="31">
        <f>P34*O34/1000</f>
        <v>45407.737400000005</v>
      </c>
      <c r="R34" s="49"/>
    </row>
    <row r="35" spans="1:18" s="48" customFormat="1" ht="25.5" x14ac:dyDescent="0.2">
      <c r="A35" s="107" t="s">
        <v>88</v>
      </c>
      <c r="B35" s="82" t="s">
        <v>78</v>
      </c>
      <c r="C35" s="33">
        <v>0</v>
      </c>
      <c r="D35" s="31">
        <v>0</v>
      </c>
      <c r="E35" s="31">
        <v>0</v>
      </c>
      <c r="F35" s="33">
        <v>709</v>
      </c>
      <c r="G35" s="31">
        <v>1381.56</v>
      </c>
      <c r="H35" s="31">
        <f t="shared" ref="H35" si="30">F35*G35/1000</f>
        <v>979.52603999999997</v>
      </c>
      <c r="I35" s="33">
        <v>0</v>
      </c>
      <c r="J35" s="31">
        <v>0</v>
      </c>
      <c r="K35" s="31">
        <f t="shared" si="28"/>
        <v>0</v>
      </c>
      <c r="L35" s="33">
        <v>0</v>
      </c>
      <c r="M35" s="31">
        <v>0</v>
      </c>
      <c r="N35" s="31">
        <f t="shared" ref="N35" si="31">L35*M35/1000</f>
        <v>0</v>
      </c>
      <c r="O35" s="46">
        <v>0</v>
      </c>
      <c r="P35" s="31">
        <v>0</v>
      </c>
      <c r="Q35" s="31">
        <v>0</v>
      </c>
      <c r="R35" s="49"/>
    </row>
    <row r="36" spans="1:18" s="48" customFormat="1" ht="25.5" x14ac:dyDescent="0.2">
      <c r="A36" s="114"/>
      <c r="B36" s="82" t="s">
        <v>62</v>
      </c>
      <c r="C36" s="33">
        <v>0</v>
      </c>
      <c r="D36" s="31">
        <v>0</v>
      </c>
      <c r="E36" s="31">
        <f>D36*C36/1000</f>
        <v>0</v>
      </c>
      <c r="F36" s="33">
        <v>479</v>
      </c>
      <c r="G36" s="31">
        <v>452.66</v>
      </c>
      <c r="H36" s="31">
        <f>G36*F36/1000</f>
        <v>216.82414</v>
      </c>
      <c r="I36" s="33">
        <v>0</v>
      </c>
      <c r="J36" s="31">
        <v>0</v>
      </c>
      <c r="K36" s="31">
        <f t="shared" si="28"/>
        <v>0</v>
      </c>
      <c r="L36" s="33">
        <v>0</v>
      </c>
      <c r="M36" s="31">
        <v>0</v>
      </c>
      <c r="N36" s="31">
        <f>L36*M36/1000</f>
        <v>0</v>
      </c>
      <c r="O36" s="46">
        <v>0</v>
      </c>
      <c r="P36" s="31">
        <v>0</v>
      </c>
      <c r="Q36" s="31">
        <f>P36*O36/1000</f>
        <v>0</v>
      </c>
      <c r="R36" s="49"/>
    </row>
    <row r="37" spans="1:18" s="48" customFormat="1" ht="25.5" x14ac:dyDescent="0.2">
      <c r="A37" s="107" t="s">
        <v>24</v>
      </c>
      <c r="B37" s="82" t="s">
        <v>78</v>
      </c>
      <c r="C37" s="33">
        <v>0</v>
      </c>
      <c r="D37" s="31">
        <v>0</v>
      </c>
      <c r="E37" s="31">
        <v>0</v>
      </c>
      <c r="F37" s="33">
        <v>546</v>
      </c>
      <c r="G37" s="31">
        <v>1297.83</v>
      </c>
      <c r="H37" s="31">
        <f t="shared" ref="H37:H50" si="32">F37*G37/1000</f>
        <v>708.6151799999999</v>
      </c>
      <c r="I37" s="33">
        <v>446</v>
      </c>
      <c r="J37" s="31">
        <v>1297.83</v>
      </c>
      <c r="K37" s="31">
        <f t="shared" si="28"/>
        <v>578.83217999999988</v>
      </c>
      <c r="L37" s="33">
        <v>1442</v>
      </c>
      <c r="M37" s="31">
        <v>1297.83</v>
      </c>
      <c r="N37" s="31">
        <f t="shared" ref="N37" si="33">L37*M37/1000</f>
        <v>1871.4708599999999</v>
      </c>
      <c r="O37" s="46">
        <v>0</v>
      </c>
      <c r="P37" s="31">
        <v>0</v>
      </c>
      <c r="Q37" s="31">
        <v>0</v>
      </c>
      <c r="R37" s="49"/>
    </row>
    <row r="38" spans="1:18" s="48" customFormat="1" ht="25.5" x14ac:dyDescent="0.2">
      <c r="A38" s="114"/>
      <c r="B38" s="82" t="s">
        <v>62</v>
      </c>
      <c r="C38" s="33">
        <v>3400</v>
      </c>
      <c r="D38" s="31">
        <v>535.09</v>
      </c>
      <c r="E38" s="31">
        <f>D38*C38/1000</f>
        <v>1819.306</v>
      </c>
      <c r="F38" s="33">
        <v>369</v>
      </c>
      <c r="G38" s="31">
        <v>313.32</v>
      </c>
      <c r="H38" s="31">
        <f>G38*F38/1000</f>
        <v>115.61508000000001</v>
      </c>
      <c r="I38" s="33">
        <v>2500</v>
      </c>
      <c r="J38" s="31">
        <v>313.32</v>
      </c>
      <c r="K38" s="31">
        <f t="shared" si="28"/>
        <v>783.3</v>
      </c>
      <c r="L38" s="33">
        <v>636</v>
      </c>
      <c r="M38" s="31">
        <v>313.32</v>
      </c>
      <c r="N38" s="31">
        <f>L38*M38/1000</f>
        <v>199.27151999999998</v>
      </c>
      <c r="O38" s="46">
        <v>90</v>
      </c>
      <c r="P38" s="31">
        <v>313.32</v>
      </c>
      <c r="Q38" s="31">
        <f>P38*O38/1000</f>
        <v>28.198799999999999</v>
      </c>
      <c r="R38" s="49"/>
    </row>
    <row r="39" spans="1:18" s="48" customFormat="1" ht="25.5" x14ac:dyDescent="0.2">
      <c r="A39" s="108" t="s">
        <v>4</v>
      </c>
      <c r="B39" s="82" t="s">
        <v>78</v>
      </c>
      <c r="C39" s="34">
        <v>0</v>
      </c>
      <c r="D39" s="31">
        <v>0</v>
      </c>
      <c r="E39" s="31">
        <v>0</v>
      </c>
      <c r="F39" s="33">
        <v>1063</v>
      </c>
      <c r="G39" s="31">
        <v>1297.83</v>
      </c>
      <c r="H39" s="31">
        <f t="shared" si="32"/>
        <v>1379.59329</v>
      </c>
      <c r="I39" s="33">
        <v>1263</v>
      </c>
      <c r="J39" s="31">
        <v>1297.83</v>
      </c>
      <c r="K39" s="31">
        <f t="shared" si="28"/>
        <v>1639.1592899999998</v>
      </c>
      <c r="L39" s="33">
        <v>1410</v>
      </c>
      <c r="M39" s="31">
        <v>1297.83</v>
      </c>
      <c r="N39" s="31">
        <f t="shared" ref="N39" si="34">L39*M39/1000</f>
        <v>1829.9402999999998</v>
      </c>
      <c r="O39" s="33">
        <v>0</v>
      </c>
      <c r="P39" s="31">
        <v>0</v>
      </c>
      <c r="Q39" s="31">
        <v>0</v>
      </c>
      <c r="R39" s="49"/>
    </row>
    <row r="40" spans="1:18" s="48" customFormat="1" ht="25.5" x14ac:dyDescent="0.2">
      <c r="A40" s="114"/>
      <c r="B40" s="82" t="s">
        <v>62</v>
      </c>
      <c r="C40" s="34">
        <v>12545</v>
      </c>
      <c r="D40" s="31">
        <v>535.09</v>
      </c>
      <c r="E40" s="31">
        <f>D40*C40/1000</f>
        <v>6712.7040500000012</v>
      </c>
      <c r="F40" s="33">
        <v>717</v>
      </c>
      <c r="G40" s="31">
        <v>313.32</v>
      </c>
      <c r="H40" s="31">
        <f>G40*F40/1000</f>
        <v>224.65044</v>
      </c>
      <c r="I40" s="33">
        <v>5417</v>
      </c>
      <c r="J40" s="31">
        <v>313.32</v>
      </c>
      <c r="K40" s="31">
        <f t="shared" si="28"/>
        <v>1697.2544399999999</v>
      </c>
      <c r="L40" s="33">
        <v>2800</v>
      </c>
      <c r="M40" s="31">
        <v>313.32</v>
      </c>
      <c r="N40" s="31">
        <f>L40*M40/1000</f>
        <v>877.29600000000005</v>
      </c>
      <c r="O40" s="33">
        <v>400</v>
      </c>
      <c r="P40" s="31">
        <v>313.32</v>
      </c>
      <c r="Q40" s="31">
        <f>P40*O40/1000</f>
        <v>125.328</v>
      </c>
      <c r="R40" s="49"/>
    </row>
    <row r="41" spans="1:18" s="48" customFormat="1" ht="25.5" x14ac:dyDescent="0.2">
      <c r="A41" s="108" t="s">
        <v>5</v>
      </c>
      <c r="B41" s="82" t="s">
        <v>72</v>
      </c>
      <c r="C41" s="33">
        <v>0</v>
      </c>
      <c r="D41" s="31">
        <v>0</v>
      </c>
      <c r="E41" s="31">
        <v>0</v>
      </c>
      <c r="F41" s="33">
        <v>50</v>
      </c>
      <c r="G41" s="31">
        <v>13539.49</v>
      </c>
      <c r="H41" s="31">
        <f t="shared" si="32"/>
        <v>676.97450000000003</v>
      </c>
      <c r="I41" s="33">
        <v>0</v>
      </c>
      <c r="J41" s="31">
        <v>0</v>
      </c>
      <c r="K41" s="31">
        <v>0</v>
      </c>
      <c r="L41" s="33">
        <v>0</v>
      </c>
      <c r="M41" s="31">
        <v>0</v>
      </c>
      <c r="N41" s="31">
        <v>0</v>
      </c>
      <c r="O41" s="33">
        <v>0</v>
      </c>
      <c r="P41" s="31">
        <v>0</v>
      </c>
      <c r="Q41" s="31">
        <v>0</v>
      </c>
      <c r="R41" s="49"/>
    </row>
    <row r="42" spans="1:18" s="48" customFormat="1" ht="25.5" x14ac:dyDescent="0.2">
      <c r="A42" s="108"/>
      <c r="B42" s="82" t="s">
        <v>78</v>
      </c>
      <c r="C42" s="35">
        <v>0</v>
      </c>
      <c r="D42" s="31">
        <v>0</v>
      </c>
      <c r="E42" s="31">
        <v>0</v>
      </c>
      <c r="F42" s="46">
        <v>3506</v>
      </c>
      <c r="G42" s="31">
        <v>1297.83</v>
      </c>
      <c r="H42" s="31">
        <f t="shared" si="32"/>
        <v>4550.1919799999996</v>
      </c>
      <c r="I42" s="46">
        <v>3500</v>
      </c>
      <c r="J42" s="31">
        <v>1297.83</v>
      </c>
      <c r="K42" s="31">
        <f t="shared" ref="K42:K51" si="35">J42*I42/1000</f>
        <v>4542.4049999999997</v>
      </c>
      <c r="L42" s="33">
        <v>5134</v>
      </c>
      <c r="M42" s="31">
        <v>1297.83</v>
      </c>
      <c r="N42" s="31">
        <f t="shared" ref="N42" si="36">L42*M42/1000</f>
        <v>6663.0592200000001</v>
      </c>
      <c r="O42" s="33">
        <v>0</v>
      </c>
      <c r="P42" s="31">
        <v>0</v>
      </c>
      <c r="Q42" s="31">
        <v>0</v>
      </c>
      <c r="R42" s="49"/>
    </row>
    <row r="43" spans="1:18" s="48" customFormat="1" ht="25.5" x14ac:dyDescent="0.2">
      <c r="A43" s="108"/>
      <c r="B43" s="82" t="s">
        <v>62</v>
      </c>
      <c r="C43" s="35">
        <v>19705</v>
      </c>
      <c r="D43" s="31">
        <v>535.09</v>
      </c>
      <c r="E43" s="31">
        <f>D43*C43/1000</f>
        <v>10543.948450000002</v>
      </c>
      <c r="F43" s="46">
        <v>2153</v>
      </c>
      <c r="G43" s="31">
        <v>313.32</v>
      </c>
      <c r="H43" s="31">
        <f>G43*F43/1000</f>
        <v>674.57795999999996</v>
      </c>
      <c r="I43" s="46">
        <v>14000</v>
      </c>
      <c r="J43" s="31">
        <v>313.32</v>
      </c>
      <c r="K43" s="31">
        <f t="shared" si="35"/>
        <v>4386.4799999999996</v>
      </c>
      <c r="L43" s="33">
        <v>2265</v>
      </c>
      <c r="M43" s="31">
        <v>313.32</v>
      </c>
      <c r="N43" s="31">
        <f>L43*M43/1000</f>
        <v>709.6697999999999</v>
      </c>
      <c r="O43" s="33">
        <v>4250</v>
      </c>
      <c r="P43" s="31">
        <v>313.32</v>
      </c>
      <c r="Q43" s="31">
        <f>P43*O43/1000</f>
        <v>1331.61</v>
      </c>
      <c r="R43" s="49"/>
    </row>
    <row r="44" spans="1:18" s="48" customFormat="1" ht="25.5" x14ac:dyDescent="0.2">
      <c r="A44" s="108" t="s">
        <v>25</v>
      </c>
      <c r="B44" s="82" t="s">
        <v>78</v>
      </c>
      <c r="C44" s="35">
        <v>0</v>
      </c>
      <c r="D44" s="31">
        <v>0</v>
      </c>
      <c r="E44" s="31">
        <v>0</v>
      </c>
      <c r="F44" s="33">
        <v>354</v>
      </c>
      <c r="G44" s="31">
        <v>1297.83</v>
      </c>
      <c r="H44" s="31">
        <f t="shared" si="32"/>
        <v>459.43181999999996</v>
      </c>
      <c r="I44" s="33">
        <v>416</v>
      </c>
      <c r="J44" s="31">
        <v>1297.83</v>
      </c>
      <c r="K44" s="31">
        <f t="shared" si="35"/>
        <v>539.89728000000002</v>
      </c>
      <c r="L44" s="33">
        <v>2151</v>
      </c>
      <c r="M44" s="31">
        <v>1297.83</v>
      </c>
      <c r="N44" s="31">
        <f t="shared" ref="N44:N50" si="37">L44*M44/1000</f>
        <v>2791.6323299999999</v>
      </c>
      <c r="O44" s="33">
        <v>0</v>
      </c>
      <c r="P44" s="31">
        <v>0</v>
      </c>
      <c r="Q44" s="31">
        <v>0</v>
      </c>
      <c r="R44" s="49"/>
    </row>
    <row r="45" spans="1:18" s="48" customFormat="1" ht="25.5" x14ac:dyDescent="0.2">
      <c r="A45" s="114"/>
      <c r="B45" s="82" t="s">
        <v>62</v>
      </c>
      <c r="C45" s="35">
        <v>5300</v>
      </c>
      <c r="D45" s="31">
        <v>535.09</v>
      </c>
      <c r="E45" s="31">
        <f>D45*C45/1000</f>
        <v>2835.9769999999999</v>
      </c>
      <c r="F45" s="33">
        <v>263</v>
      </c>
      <c r="G45" s="31">
        <v>313.32</v>
      </c>
      <c r="H45" s="31">
        <f>G45*F45/1000</f>
        <v>82.40316</v>
      </c>
      <c r="I45" s="33">
        <v>2500</v>
      </c>
      <c r="J45" s="31">
        <v>313.32</v>
      </c>
      <c r="K45" s="31">
        <f t="shared" si="35"/>
        <v>783.3</v>
      </c>
      <c r="L45" s="33">
        <v>949</v>
      </c>
      <c r="M45" s="31">
        <v>313.32</v>
      </c>
      <c r="N45" s="31">
        <f>L45*M45/1000</f>
        <v>297.34068000000002</v>
      </c>
      <c r="O45" s="33">
        <v>0</v>
      </c>
      <c r="P45" s="31">
        <v>0</v>
      </c>
      <c r="Q45" s="31">
        <f>P45*O45/1000</f>
        <v>0</v>
      </c>
      <c r="R45" s="49"/>
    </row>
    <row r="46" spans="1:18" s="48" customFormat="1" ht="25.5" x14ac:dyDescent="0.2">
      <c r="A46" s="108" t="s">
        <v>6</v>
      </c>
      <c r="B46" s="82" t="s">
        <v>78</v>
      </c>
      <c r="C46" s="34">
        <v>0</v>
      </c>
      <c r="D46" s="31">
        <v>0</v>
      </c>
      <c r="E46" s="31">
        <v>0</v>
      </c>
      <c r="F46" s="33">
        <v>337</v>
      </c>
      <c r="G46" s="31">
        <v>1297.83</v>
      </c>
      <c r="H46" s="31">
        <f t="shared" si="32"/>
        <v>437.36870999999996</v>
      </c>
      <c r="I46" s="33">
        <v>820</v>
      </c>
      <c r="J46" s="31">
        <v>1297.83</v>
      </c>
      <c r="K46" s="31">
        <f t="shared" si="35"/>
        <v>1064.2205999999999</v>
      </c>
      <c r="L46" s="33">
        <v>797</v>
      </c>
      <c r="M46" s="31">
        <v>1297.83</v>
      </c>
      <c r="N46" s="31">
        <f t="shared" si="37"/>
        <v>1034.37051</v>
      </c>
      <c r="O46" s="33">
        <v>0</v>
      </c>
      <c r="P46" s="31">
        <v>0</v>
      </c>
      <c r="Q46" s="31">
        <v>0</v>
      </c>
      <c r="R46" s="49"/>
    </row>
    <row r="47" spans="1:18" s="48" customFormat="1" ht="25.5" x14ac:dyDescent="0.2">
      <c r="A47" s="114"/>
      <c r="B47" s="82" t="s">
        <v>62</v>
      </c>
      <c r="C47" s="34">
        <v>4860</v>
      </c>
      <c r="D47" s="31">
        <v>535.09</v>
      </c>
      <c r="E47" s="31">
        <f>D47*C47/1000</f>
        <v>2600.5374000000002</v>
      </c>
      <c r="F47" s="33">
        <v>228</v>
      </c>
      <c r="G47" s="31">
        <v>313.32</v>
      </c>
      <c r="H47" s="31">
        <f>G47*F47/1000</f>
        <v>71.436959999999985</v>
      </c>
      <c r="I47" s="33">
        <v>2750</v>
      </c>
      <c r="J47" s="31">
        <v>313.32</v>
      </c>
      <c r="K47" s="31">
        <f t="shared" si="35"/>
        <v>861.63</v>
      </c>
      <c r="L47" s="33">
        <v>2595</v>
      </c>
      <c r="M47" s="31">
        <v>313.32</v>
      </c>
      <c r="N47" s="31">
        <f>L47*M47/1000</f>
        <v>813.06540000000007</v>
      </c>
      <c r="O47" s="33">
        <v>80</v>
      </c>
      <c r="P47" s="31">
        <v>313.32</v>
      </c>
      <c r="Q47" s="31">
        <f>P47*O47/1000</f>
        <v>25.0656</v>
      </c>
      <c r="R47" s="49"/>
    </row>
    <row r="48" spans="1:18" s="48" customFormat="1" ht="25.5" x14ac:dyDescent="0.2">
      <c r="A48" s="108" t="s">
        <v>26</v>
      </c>
      <c r="B48" s="82" t="s">
        <v>78</v>
      </c>
      <c r="C48" s="34">
        <v>0</v>
      </c>
      <c r="D48" s="31">
        <v>0</v>
      </c>
      <c r="E48" s="31">
        <v>0</v>
      </c>
      <c r="F48" s="33">
        <v>143</v>
      </c>
      <c r="G48" s="31">
        <v>1297.83</v>
      </c>
      <c r="H48" s="31">
        <f t="shared" si="32"/>
        <v>185.58968999999999</v>
      </c>
      <c r="I48" s="33">
        <v>300</v>
      </c>
      <c r="J48" s="31">
        <v>1297.83</v>
      </c>
      <c r="K48" s="31">
        <f t="shared" si="35"/>
        <v>389.34899999999999</v>
      </c>
      <c r="L48" s="33">
        <v>1360</v>
      </c>
      <c r="M48" s="31">
        <v>1297.83</v>
      </c>
      <c r="N48" s="31">
        <f t="shared" si="37"/>
        <v>1765.0487999999998</v>
      </c>
      <c r="O48" s="33">
        <v>0</v>
      </c>
      <c r="P48" s="31">
        <v>0</v>
      </c>
      <c r="Q48" s="31">
        <v>0</v>
      </c>
      <c r="R48" s="49"/>
    </row>
    <row r="49" spans="1:18" s="48" customFormat="1" ht="25.5" x14ac:dyDescent="0.2">
      <c r="A49" s="114"/>
      <c r="B49" s="82" t="s">
        <v>62</v>
      </c>
      <c r="C49" s="34">
        <v>2735</v>
      </c>
      <c r="D49" s="31">
        <v>535.09</v>
      </c>
      <c r="E49" s="31">
        <f>D49*C49/1000</f>
        <v>1463.4711500000001</v>
      </c>
      <c r="F49" s="33">
        <v>97</v>
      </c>
      <c r="G49" s="31">
        <v>313.32</v>
      </c>
      <c r="H49" s="31">
        <f>G49*F49/1000</f>
        <v>30.392040000000001</v>
      </c>
      <c r="I49" s="33">
        <v>2116</v>
      </c>
      <c r="J49" s="31">
        <v>313.32</v>
      </c>
      <c r="K49" s="31">
        <f t="shared" si="35"/>
        <v>662.98512000000005</v>
      </c>
      <c r="L49" s="33">
        <v>600</v>
      </c>
      <c r="M49" s="31">
        <v>313.32</v>
      </c>
      <c r="N49" s="31">
        <f>L49*M49/1000</f>
        <v>187.99199999999999</v>
      </c>
      <c r="O49" s="33">
        <v>0</v>
      </c>
      <c r="P49" s="31">
        <v>0</v>
      </c>
      <c r="Q49" s="31">
        <f>P49*O49/1000</f>
        <v>0</v>
      </c>
      <c r="R49" s="49"/>
    </row>
    <row r="50" spans="1:18" s="48" customFormat="1" ht="25.5" x14ac:dyDescent="0.2">
      <c r="A50" s="108" t="s">
        <v>27</v>
      </c>
      <c r="B50" s="82" t="s">
        <v>78</v>
      </c>
      <c r="C50" s="34">
        <v>0</v>
      </c>
      <c r="D50" s="31">
        <v>0</v>
      </c>
      <c r="E50" s="31">
        <v>0</v>
      </c>
      <c r="F50" s="33">
        <v>258</v>
      </c>
      <c r="G50" s="31">
        <v>1297.83</v>
      </c>
      <c r="H50" s="31">
        <f t="shared" si="32"/>
        <v>334.84013999999996</v>
      </c>
      <c r="I50" s="33">
        <v>500</v>
      </c>
      <c r="J50" s="31">
        <v>1297.83</v>
      </c>
      <c r="K50" s="31">
        <f t="shared" si="35"/>
        <v>648.91499999999996</v>
      </c>
      <c r="L50" s="33">
        <v>673</v>
      </c>
      <c r="M50" s="31">
        <v>1297.83</v>
      </c>
      <c r="N50" s="31">
        <f t="shared" si="37"/>
        <v>873.43958999999995</v>
      </c>
      <c r="O50" s="33">
        <v>0</v>
      </c>
      <c r="P50" s="31">
        <v>0</v>
      </c>
      <c r="Q50" s="31">
        <v>0</v>
      </c>
      <c r="R50" s="49"/>
    </row>
    <row r="51" spans="1:18" s="48" customFormat="1" ht="25.5" x14ac:dyDescent="0.2">
      <c r="A51" s="114"/>
      <c r="B51" s="82" t="s">
        <v>62</v>
      </c>
      <c r="C51" s="34">
        <v>2577</v>
      </c>
      <c r="D51" s="31">
        <v>535.09</v>
      </c>
      <c r="E51" s="31">
        <f>D51*C51/1000</f>
        <v>1378.9269300000001</v>
      </c>
      <c r="F51" s="33">
        <v>175</v>
      </c>
      <c r="G51" s="31">
        <v>313.32</v>
      </c>
      <c r="H51" s="31">
        <f>G51*F51/1000</f>
        <v>54.831000000000003</v>
      </c>
      <c r="I51" s="33">
        <v>1842</v>
      </c>
      <c r="J51" s="31">
        <v>313.32</v>
      </c>
      <c r="K51" s="31">
        <f t="shared" si="35"/>
        <v>577.1354399999999</v>
      </c>
      <c r="L51" s="33">
        <v>297</v>
      </c>
      <c r="M51" s="31">
        <v>313.32</v>
      </c>
      <c r="N51" s="31">
        <f>L51*M51/1000</f>
        <v>93.056039999999996</v>
      </c>
      <c r="O51" s="33">
        <v>0</v>
      </c>
      <c r="P51" s="31">
        <v>313.32</v>
      </c>
      <c r="Q51" s="31">
        <f>P51*O51/1000</f>
        <v>0</v>
      </c>
      <c r="R51" s="49"/>
    </row>
    <row r="52" spans="1:18" s="48" customFormat="1" ht="25.5" x14ac:dyDescent="0.2">
      <c r="A52" s="108" t="s">
        <v>7</v>
      </c>
      <c r="B52" s="82" t="s">
        <v>72</v>
      </c>
      <c r="C52" s="34">
        <v>0</v>
      </c>
      <c r="D52" s="31">
        <v>0</v>
      </c>
      <c r="E52" s="31">
        <v>0</v>
      </c>
      <c r="F52" s="46">
        <v>0</v>
      </c>
      <c r="G52" s="31">
        <v>0</v>
      </c>
      <c r="H52" s="31">
        <v>0</v>
      </c>
      <c r="I52" s="33">
        <v>0</v>
      </c>
      <c r="J52" s="31">
        <v>0</v>
      </c>
      <c r="K52" s="31">
        <v>0</v>
      </c>
      <c r="L52" s="33">
        <v>0</v>
      </c>
      <c r="M52" s="31">
        <v>0</v>
      </c>
      <c r="N52" s="31">
        <v>0</v>
      </c>
      <c r="O52" s="33">
        <v>0</v>
      </c>
      <c r="P52" s="31">
        <v>0</v>
      </c>
      <c r="Q52" s="31">
        <v>0</v>
      </c>
      <c r="R52" s="49"/>
    </row>
    <row r="53" spans="1:18" s="48" customFormat="1" ht="25.5" x14ac:dyDescent="0.2">
      <c r="A53" s="108"/>
      <c r="B53" s="82" t="s">
        <v>78</v>
      </c>
      <c r="C53" s="34">
        <v>0</v>
      </c>
      <c r="D53" s="31">
        <v>0</v>
      </c>
      <c r="E53" s="31">
        <v>0</v>
      </c>
      <c r="F53" s="46">
        <v>2835</v>
      </c>
      <c r="G53" s="31">
        <v>1297.83</v>
      </c>
      <c r="H53" s="31">
        <f t="shared" ref="H53:H102" si="38">F53*G53/1000</f>
        <v>3679.3480499999996</v>
      </c>
      <c r="I53" s="33">
        <v>5100</v>
      </c>
      <c r="J53" s="31">
        <v>1297.83</v>
      </c>
      <c r="K53" s="31">
        <f t="shared" ref="K53:K66" si="39">J53*I53/1000</f>
        <v>6618.933</v>
      </c>
      <c r="L53" s="33">
        <v>7565</v>
      </c>
      <c r="M53" s="31">
        <v>1297.83</v>
      </c>
      <c r="N53" s="31">
        <f t="shared" ref="N53" si="40">L53*M53/1000</f>
        <v>9818.0839499999984</v>
      </c>
      <c r="O53" s="33">
        <v>0</v>
      </c>
      <c r="P53" s="31">
        <v>0</v>
      </c>
      <c r="Q53" s="31">
        <v>0</v>
      </c>
      <c r="R53" s="49"/>
    </row>
    <row r="54" spans="1:18" s="48" customFormat="1" ht="25.5" x14ac:dyDescent="0.2">
      <c r="A54" s="114"/>
      <c r="B54" s="82" t="s">
        <v>62</v>
      </c>
      <c r="C54" s="34">
        <v>24000</v>
      </c>
      <c r="D54" s="31">
        <v>535.09</v>
      </c>
      <c r="E54" s="31">
        <f>D54*C54/1000</f>
        <v>12842.16</v>
      </c>
      <c r="F54" s="46">
        <v>1914</v>
      </c>
      <c r="G54" s="31">
        <v>313.32</v>
      </c>
      <c r="H54" s="31">
        <f>G54*F54/1000</f>
        <v>599.69448</v>
      </c>
      <c r="I54" s="33">
        <v>10100</v>
      </c>
      <c r="J54" s="31">
        <v>313.32</v>
      </c>
      <c r="K54" s="31">
        <f t="shared" si="39"/>
        <v>3164.5320000000002</v>
      </c>
      <c r="L54" s="33">
        <v>3338</v>
      </c>
      <c r="M54" s="31">
        <v>313.32</v>
      </c>
      <c r="N54" s="31">
        <f>L54*M54/1000</f>
        <v>1045.8621600000001</v>
      </c>
      <c r="O54" s="33">
        <v>3000</v>
      </c>
      <c r="P54" s="31">
        <v>313.32</v>
      </c>
      <c r="Q54" s="31">
        <f>P54*O54/1000</f>
        <v>939.96</v>
      </c>
      <c r="R54" s="49"/>
    </row>
    <row r="55" spans="1:18" s="48" customFormat="1" ht="35.25" customHeight="1" x14ac:dyDescent="0.2">
      <c r="A55" s="108" t="s">
        <v>8</v>
      </c>
      <c r="B55" s="82" t="s">
        <v>78</v>
      </c>
      <c r="C55" s="35">
        <v>0</v>
      </c>
      <c r="D55" s="31">
        <v>0</v>
      </c>
      <c r="E55" s="31">
        <v>0</v>
      </c>
      <c r="F55" s="33">
        <v>709</v>
      </c>
      <c r="G55" s="31">
        <v>1297.83</v>
      </c>
      <c r="H55" s="31">
        <f t="shared" si="38"/>
        <v>920.16147000000001</v>
      </c>
      <c r="I55" s="33">
        <v>892</v>
      </c>
      <c r="J55" s="31">
        <v>1297.83</v>
      </c>
      <c r="K55" s="31">
        <f t="shared" si="39"/>
        <v>1157.6643599999998</v>
      </c>
      <c r="L55" s="33">
        <v>3208</v>
      </c>
      <c r="M55" s="31">
        <v>1297.83</v>
      </c>
      <c r="N55" s="31">
        <f t="shared" ref="N55:N65" si="41">L55*M55/1000</f>
        <v>4163.4386399999994</v>
      </c>
      <c r="O55" s="33">
        <v>0</v>
      </c>
      <c r="P55" s="31">
        <v>0</v>
      </c>
      <c r="Q55" s="31">
        <v>0</v>
      </c>
      <c r="R55" s="49"/>
    </row>
    <row r="56" spans="1:18" s="48" customFormat="1" ht="25.5" x14ac:dyDescent="0.2">
      <c r="A56" s="114"/>
      <c r="B56" s="82" t="s">
        <v>62</v>
      </c>
      <c r="C56" s="35">
        <v>11210</v>
      </c>
      <c r="D56" s="31">
        <v>535.09</v>
      </c>
      <c r="E56" s="31">
        <f>D56*C56/1000</f>
        <v>5998.3589000000002</v>
      </c>
      <c r="F56" s="33">
        <v>478</v>
      </c>
      <c r="G56" s="31">
        <v>313.32</v>
      </c>
      <c r="H56" s="31">
        <f>G56*F56/1000</f>
        <v>149.76695999999998</v>
      </c>
      <c r="I56" s="33">
        <v>6500</v>
      </c>
      <c r="J56" s="31">
        <v>313.32</v>
      </c>
      <c r="K56" s="31">
        <f t="shared" si="39"/>
        <v>2036.58</v>
      </c>
      <c r="L56" s="33">
        <v>1415</v>
      </c>
      <c r="M56" s="31">
        <v>313.32</v>
      </c>
      <c r="N56" s="31">
        <f>L56*M56/1000</f>
        <v>443.34780000000001</v>
      </c>
      <c r="O56" s="33">
        <v>200</v>
      </c>
      <c r="P56" s="31">
        <v>313.32</v>
      </c>
      <c r="Q56" s="31">
        <f>P56*O56/1000</f>
        <v>62.664000000000001</v>
      </c>
      <c r="R56" s="49"/>
    </row>
    <row r="57" spans="1:18" s="48" customFormat="1" ht="25.5" x14ac:dyDescent="0.2">
      <c r="A57" s="108" t="s">
        <v>9</v>
      </c>
      <c r="B57" s="82" t="s">
        <v>78</v>
      </c>
      <c r="C57" s="35">
        <v>0</v>
      </c>
      <c r="D57" s="31">
        <v>0</v>
      </c>
      <c r="E57" s="31">
        <v>0</v>
      </c>
      <c r="F57" s="33">
        <v>294</v>
      </c>
      <c r="G57" s="31">
        <v>1297.83</v>
      </c>
      <c r="H57" s="31">
        <f t="shared" si="38"/>
        <v>381.56201999999996</v>
      </c>
      <c r="I57" s="33">
        <v>359</v>
      </c>
      <c r="J57" s="31">
        <v>1297.83</v>
      </c>
      <c r="K57" s="31">
        <f t="shared" si="39"/>
        <v>465.92096999999995</v>
      </c>
      <c r="L57" s="33">
        <v>200</v>
      </c>
      <c r="M57" s="31">
        <v>1297.83</v>
      </c>
      <c r="N57" s="31">
        <f t="shared" si="41"/>
        <v>259.56599999999997</v>
      </c>
      <c r="O57" s="33">
        <v>0</v>
      </c>
      <c r="P57" s="31">
        <v>0</v>
      </c>
      <c r="Q57" s="31">
        <v>0</v>
      </c>
      <c r="R57" s="49"/>
    </row>
    <row r="58" spans="1:18" s="48" customFormat="1" ht="25.5" x14ac:dyDescent="0.2">
      <c r="A58" s="114"/>
      <c r="B58" s="82" t="s">
        <v>62</v>
      </c>
      <c r="C58" s="35">
        <v>3500</v>
      </c>
      <c r="D58" s="31">
        <v>535.09</v>
      </c>
      <c r="E58" s="31">
        <f>D58*C58/1000</f>
        <v>1872.8150000000001</v>
      </c>
      <c r="F58" s="33">
        <v>198</v>
      </c>
      <c r="G58" s="31">
        <v>313.32</v>
      </c>
      <c r="H58" s="31">
        <f>G58*F58/1000</f>
        <v>62.03736</v>
      </c>
      <c r="I58" s="33">
        <v>2500</v>
      </c>
      <c r="J58" s="31">
        <v>313.32</v>
      </c>
      <c r="K58" s="31">
        <f t="shared" si="39"/>
        <v>783.3</v>
      </c>
      <c r="L58" s="33">
        <v>1800</v>
      </c>
      <c r="M58" s="31">
        <v>313.32</v>
      </c>
      <c r="N58" s="31">
        <f>L58*M58/1000</f>
        <v>563.976</v>
      </c>
      <c r="O58" s="33">
        <v>0</v>
      </c>
      <c r="P58" s="31">
        <v>313.32</v>
      </c>
      <c r="Q58" s="31">
        <f>P58*O58/1000</f>
        <v>0</v>
      </c>
      <c r="R58" s="49"/>
    </row>
    <row r="59" spans="1:18" s="48" customFormat="1" ht="25.5" x14ac:dyDescent="0.2">
      <c r="A59" s="108" t="s">
        <v>28</v>
      </c>
      <c r="B59" s="82" t="s">
        <v>78</v>
      </c>
      <c r="C59" s="35">
        <v>0</v>
      </c>
      <c r="D59" s="31">
        <v>0</v>
      </c>
      <c r="E59" s="31">
        <v>0</v>
      </c>
      <c r="F59" s="33">
        <v>354</v>
      </c>
      <c r="G59" s="31">
        <v>1297.83</v>
      </c>
      <c r="H59" s="31">
        <f t="shared" si="38"/>
        <v>459.43181999999996</v>
      </c>
      <c r="I59" s="33">
        <v>862</v>
      </c>
      <c r="J59" s="31">
        <v>1297.83</v>
      </c>
      <c r="K59" s="31">
        <f t="shared" si="39"/>
        <v>1118.72946</v>
      </c>
      <c r="L59" s="33">
        <v>932</v>
      </c>
      <c r="M59" s="31">
        <v>1297.83</v>
      </c>
      <c r="N59" s="31">
        <f t="shared" si="41"/>
        <v>1209.5775599999997</v>
      </c>
      <c r="O59" s="33">
        <v>0</v>
      </c>
      <c r="P59" s="31">
        <v>0</v>
      </c>
      <c r="Q59" s="31">
        <v>0</v>
      </c>
      <c r="R59" s="49"/>
    </row>
    <row r="60" spans="1:18" s="48" customFormat="1" ht="25.5" x14ac:dyDescent="0.2">
      <c r="A60" s="114"/>
      <c r="B60" s="82" t="s">
        <v>62</v>
      </c>
      <c r="C60" s="35">
        <v>5576</v>
      </c>
      <c r="D60" s="31">
        <v>535.09</v>
      </c>
      <c r="E60" s="31">
        <f>D60*C60/1000</f>
        <v>2983.6618400000002</v>
      </c>
      <c r="F60" s="33">
        <v>239</v>
      </c>
      <c r="G60" s="31">
        <v>313.32</v>
      </c>
      <c r="H60" s="31">
        <f>G60*F60/1000</f>
        <v>74.883479999999992</v>
      </c>
      <c r="I60" s="33">
        <v>1800</v>
      </c>
      <c r="J60" s="31">
        <v>313.32</v>
      </c>
      <c r="K60" s="31">
        <f t="shared" si="39"/>
        <v>563.976</v>
      </c>
      <c r="L60" s="33">
        <v>411</v>
      </c>
      <c r="M60" s="31">
        <v>313.32</v>
      </c>
      <c r="N60" s="31">
        <f>L60*M60/1000</f>
        <v>128.77452</v>
      </c>
      <c r="O60" s="33">
        <v>500</v>
      </c>
      <c r="P60" s="31">
        <v>313.32</v>
      </c>
      <c r="Q60" s="31">
        <f>P60*O60/1000</f>
        <v>156.66</v>
      </c>
      <c r="R60" s="49"/>
    </row>
    <row r="61" spans="1:18" s="48" customFormat="1" ht="25.5" x14ac:dyDescent="0.2">
      <c r="A61" s="108" t="s">
        <v>10</v>
      </c>
      <c r="B61" s="82" t="s">
        <v>78</v>
      </c>
      <c r="C61" s="46">
        <v>0</v>
      </c>
      <c r="D61" s="31">
        <v>0</v>
      </c>
      <c r="E61" s="31">
        <v>0</v>
      </c>
      <c r="F61" s="33">
        <v>709</v>
      </c>
      <c r="G61" s="31">
        <v>1297.83</v>
      </c>
      <c r="H61" s="31">
        <f t="shared" si="38"/>
        <v>920.16147000000001</v>
      </c>
      <c r="I61" s="33">
        <v>975</v>
      </c>
      <c r="J61" s="31">
        <v>1297.83</v>
      </c>
      <c r="K61" s="31">
        <f t="shared" si="39"/>
        <v>1265.3842500000001</v>
      </c>
      <c r="L61" s="33">
        <v>1600</v>
      </c>
      <c r="M61" s="31">
        <v>1297.83</v>
      </c>
      <c r="N61" s="31">
        <f t="shared" si="41"/>
        <v>2076.5279999999998</v>
      </c>
      <c r="O61" s="33">
        <v>0</v>
      </c>
      <c r="P61" s="31">
        <v>0</v>
      </c>
      <c r="Q61" s="31">
        <v>0</v>
      </c>
      <c r="R61" s="49"/>
    </row>
    <row r="62" spans="1:18" s="48" customFormat="1" ht="25.5" x14ac:dyDescent="0.2">
      <c r="A62" s="114"/>
      <c r="B62" s="82" t="s">
        <v>62</v>
      </c>
      <c r="C62" s="46">
        <v>7000</v>
      </c>
      <c r="D62" s="31">
        <v>535.09</v>
      </c>
      <c r="E62" s="31">
        <f>D62*C62/1000</f>
        <v>3745.63</v>
      </c>
      <c r="F62" s="33">
        <v>479</v>
      </c>
      <c r="G62" s="31">
        <v>313.32</v>
      </c>
      <c r="H62" s="31">
        <f>G62*F62/1000</f>
        <v>150.08027999999999</v>
      </c>
      <c r="I62" s="33">
        <v>5700</v>
      </c>
      <c r="J62" s="31">
        <v>313.32</v>
      </c>
      <c r="K62" s="31">
        <f t="shared" si="39"/>
        <v>1785.924</v>
      </c>
      <c r="L62" s="33">
        <v>2484</v>
      </c>
      <c r="M62" s="31">
        <v>313.32</v>
      </c>
      <c r="N62" s="31">
        <f>L62*M62/1000</f>
        <v>778.28688</v>
      </c>
      <c r="O62" s="33">
        <v>300</v>
      </c>
      <c r="P62" s="31">
        <v>313.32</v>
      </c>
      <c r="Q62" s="31">
        <f>P62*O62/1000</f>
        <v>93.995999999999995</v>
      </c>
      <c r="R62" s="49"/>
    </row>
    <row r="63" spans="1:18" s="48" customFormat="1" ht="25.5" x14ac:dyDescent="0.2">
      <c r="A63" s="108" t="s">
        <v>29</v>
      </c>
      <c r="B63" s="82" t="s">
        <v>78</v>
      </c>
      <c r="C63" s="46">
        <v>0</v>
      </c>
      <c r="D63" s="31">
        <v>0</v>
      </c>
      <c r="E63" s="31">
        <v>0</v>
      </c>
      <c r="F63" s="33">
        <v>503</v>
      </c>
      <c r="G63" s="31">
        <v>1297.83</v>
      </c>
      <c r="H63" s="31">
        <f t="shared" si="38"/>
        <v>652.80849000000001</v>
      </c>
      <c r="I63" s="33">
        <v>240</v>
      </c>
      <c r="J63" s="31">
        <v>1297.83</v>
      </c>
      <c r="K63" s="31">
        <f t="shared" si="39"/>
        <v>311.47919999999993</v>
      </c>
      <c r="L63" s="33">
        <v>1901</v>
      </c>
      <c r="M63" s="31">
        <v>1297.83</v>
      </c>
      <c r="N63" s="31">
        <f t="shared" si="41"/>
        <v>2467.1748299999999</v>
      </c>
      <c r="O63" s="33">
        <v>0</v>
      </c>
      <c r="P63" s="31">
        <v>0</v>
      </c>
      <c r="Q63" s="31">
        <v>0</v>
      </c>
      <c r="R63" s="49"/>
    </row>
    <row r="64" spans="1:18" s="48" customFormat="1" ht="25.5" x14ac:dyDescent="0.2">
      <c r="A64" s="114"/>
      <c r="B64" s="82" t="s">
        <v>62</v>
      </c>
      <c r="C64" s="46">
        <v>2927</v>
      </c>
      <c r="D64" s="31">
        <v>535.09</v>
      </c>
      <c r="E64" s="31">
        <f>D64*C64/1000</f>
        <v>1566.2084300000001</v>
      </c>
      <c r="F64" s="33">
        <v>339</v>
      </c>
      <c r="G64" s="31">
        <v>313.32</v>
      </c>
      <c r="H64" s="31">
        <f>G64*F64/1000</f>
        <v>106.21548</v>
      </c>
      <c r="I64" s="33">
        <v>1895</v>
      </c>
      <c r="J64" s="31">
        <v>313.32</v>
      </c>
      <c r="K64" s="31">
        <f t="shared" si="39"/>
        <v>593.7414</v>
      </c>
      <c r="L64" s="33">
        <v>839</v>
      </c>
      <c r="M64" s="31">
        <v>313.32</v>
      </c>
      <c r="N64" s="31">
        <f>L64*M64/1000</f>
        <v>262.87547999999998</v>
      </c>
      <c r="O64" s="33">
        <v>0</v>
      </c>
      <c r="P64" s="31">
        <v>313.32</v>
      </c>
      <c r="Q64" s="31">
        <f>P64*O64/1000</f>
        <v>0</v>
      </c>
      <c r="R64" s="49"/>
    </row>
    <row r="65" spans="1:18" s="48" customFormat="1" ht="25.5" x14ac:dyDescent="0.2">
      <c r="A65" s="108" t="s">
        <v>30</v>
      </c>
      <c r="B65" s="82" t="s">
        <v>78</v>
      </c>
      <c r="C65" s="46">
        <v>0</v>
      </c>
      <c r="D65" s="31">
        <v>0</v>
      </c>
      <c r="E65" s="31">
        <v>0</v>
      </c>
      <c r="F65" s="33">
        <v>709</v>
      </c>
      <c r="G65" s="31">
        <v>1297.83</v>
      </c>
      <c r="H65" s="31">
        <f t="shared" si="38"/>
        <v>920.16147000000001</v>
      </c>
      <c r="I65" s="33">
        <v>460</v>
      </c>
      <c r="J65" s="31">
        <v>1297.83</v>
      </c>
      <c r="K65" s="31">
        <f t="shared" si="39"/>
        <v>597.00179999999989</v>
      </c>
      <c r="L65" s="33">
        <v>2074</v>
      </c>
      <c r="M65" s="31">
        <v>1297.83</v>
      </c>
      <c r="N65" s="31">
        <f t="shared" si="41"/>
        <v>2691.6994199999999</v>
      </c>
      <c r="O65" s="33">
        <v>0</v>
      </c>
      <c r="P65" s="31">
        <v>0</v>
      </c>
      <c r="Q65" s="31">
        <v>0</v>
      </c>
      <c r="R65" s="49"/>
    </row>
    <row r="66" spans="1:18" s="48" customFormat="1" ht="25.5" x14ac:dyDescent="0.2">
      <c r="A66" s="114"/>
      <c r="B66" s="82" t="s">
        <v>62</v>
      </c>
      <c r="C66" s="46">
        <v>5686</v>
      </c>
      <c r="D66" s="31">
        <v>535.09</v>
      </c>
      <c r="E66" s="31">
        <f>D66*C66/1000</f>
        <v>3042.5217400000001</v>
      </c>
      <c r="F66" s="33">
        <v>479</v>
      </c>
      <c r="G66" s="31">
        <v>313.32</v>
      </c>
      <c r="H66" s="31">
        <f>G66*F66/1000</f>
        <v>150.08027999999999</v>
      </c>
      <c r="I66" s="33">
        <v>4500</v>
      </c>
      <c r="J66" s="31">
        <v>313.32</v>
      </c>
      <c r="K66" s="31">
        <f t="shared" si="39"/>
        <v>1409.94</v>
      </c>
      <c r="L66" s="33">
        <v>4384</v>
      </c>
      <c r="M66" s="31">
        <v>313.32</v>
      </c>
      <c r="N66" s="31">
        <f>L66*M66/1000</f>
        <v>1373.5948799999999</v>
      </c>
      <c r="O66" s="33">
        <v>500</v>
      </c>
      <c r="P66" s="31">
        <v>313.32</v>
      </c>
      <c r="Q66" s="31">
        <f>P66*O66/1000</f>
        <v>156.66</v>
      </c>
      <c r="R66" s="49"/>
    </row>
    <row r="67" spans="1:18" s="48" customFormat="1" ht="25.5" x14ac:dyDescent="0.2">
      <c r="A67" s="108" t="s">
        <v>11</v>
      </c>
      <c r="B67" s="82" t="s">
        <v>72</v>
      </c>
      <c r="C67" s="46">
        <v>0</v>
      </c>
      <c r="D67" s="31">
        <v>0</v>
      </c>
      <c r="E67" s="31">
        <v>0</v>
      </c>
      <c r="F67" s="33">
        <v>35</v>
      </c>
      <c r="G67" s="31">
        <v>13539.49</v>
      </c>
      <c r="H67" s="31">
        <f t="shared" si="38"/>
        <v>473.88214999999997</v>
      </c>
      <c r="I67" s="33">
        <v>0</v>
      </c>
      <c r="J67" s="31">
        <v>0</v>
      </c>
      <c r="K67" s="31">
        <v>0</v>
      </c>
      <c r="L67" s="33">
        <v>0</v>
      </c>
      <c r="M67" s="31">
        <v>0</v>
      </c>
      <c r="N67" s="31">
        <v>0</v>
      </c>
      <c r="O67" s="33">
        <v>0</v>
      </c>
      <c r="P67" s="31">
        <v>0</v>
      </c>
      <c r="Q67" s="31">
        <v>0</v>
      </c>
      <c r="R67" s="49"/>
    </row>
    <row r="68" spans="1:18" s="48" customFormat="1" ht="25.5" x14ac:dyDescent="0.2">
      <c r="A68" s="108"/>
      <c r="B68" s="82" t="s">
        <v>78</v>
      </c>
      <c r="C68" s="34">
        <v>0</v>
      </c>
      <c r="D68" s="31">
        <v>0</v>
      </c>
      <c r="E68" s="31">
        <v>0</v>
      </c>
      <c r="F68" s="33">
        <v>2835</v>
      </c>
      <c r="G68" s="31">
        <v>1297.83</v>
      </c>
      <c r="H68" s="31">
        <f t="shared" si="38"/>
        <v>3679.3480499999996</v>
      </c>
      <c r="I68" s="33">
        <v>872</v>
      </c>
      <c r="J68" s="31">
        <v>1297.83</v>
      </c>
      <c r="K68" s="31">
        <f t="shared" ref="K68:K107" si="42">J68*I68/1000</f>
        <v>1131.70776</v>
      </c>
      <c r="L68" s="46">
        <v>1972</v>
      </c>
      <c r="M68" s="31">
        <v>1297.83</v>
      </c>
      <c r="N68" s="31">
        <f t="shared" ref="N68" si="43">L68*M68/1000</f>
        <v>2559.3207599999996</v>
      </c>
      <c r="O68" s="33">
        <v>0</v>
      </c>
      <c r="P68" s="31">
        <v>0</v>
      </c>
      <c r="Q68" s="31">
        <v>0</v>
      </c>
      <c r="R68" s="49"/>
    </row>
    <row r="69" spans="1:18" s="48" customFormat="1" ht="25.5" x14ac:dyDescent="0.2">
      <c r="A69" s="108"/>
      <c r="B69" s="82" t="s">
        <v>62</v>
      </c>
      <c r="C69" s="34">
        <v>12546</v>
      </c>
      <c r="D69" s="31">
        <v>535.09</v>
      </c>
      <c r="E69" s="31">
        <f>D69*C69/1000</f>
        <v>6713.2391400000006</v>
      </c>
      <c r="F69" s="33">
        <v>1914</v>
      </c>
      <c r="G69" s="31">
        <v>313.32</v>
      </c>
      <c r="H69" s="31">
        <f>G69*F69/1000</f>
        <v>599.69448</v>
      </c>
      <c r="I69" s="33">
        <v>8050</v>
      </c>
      <c r="J69" s="31">
        <v>313.32</v>
      </c>
      <c r="K69" s="31">
        <f t="shared" si="42"/>
        <v>2522.2260000000001</v>
      </c>
      <c r="L69" s="46">
        <v>870</v>
      </c>
      <c r="M69" s="31">
        <v>313.32</v>
      </c>
      <c r="N69" s="31">
        <f>L69*M69/1000</f>
        <v>272.58839999999998</v>
      </c>
      <c r="O69" s="33">
        <v>1600</v>
      </c>
      <c r="P69" s="31">
        <v>313.32</v>
      </c>
      <c r="Q69" s="31">
        <f>P69*O69/1000</f>
        <v>501.31200000000001</v>
      </c>
      <c r="R69" s="49"/>
    </row>
    <row r="70" spans="1:18" s="48" customFormat="1" ht="25.5" x14ac:dyDescent="0.2">
      <c r="A70" s="108" t="s">
        <v>31</v>
      </c>
      <c r="B70" s="82" t="s">
        <v>78</v>
      </c>
      <c r="C70" s="44">
        <v>0</v>
      </c>
      <c r="D70" s="31">
        <v>0</v>
      </c>
      <c r="E70" s="31">
        <v>0</v>
      </c>
      <c r="F70" s="33">
        <v>709</v>
      </c>
      <c r="G70" s="31">
        <v>1297.83</v>
      </c>
      <c r="H70" s="31">
        <f t="shared" si="38"/>
        <v>920.16147000000001</v>
      </c>
      <c r="I70" s="45">
        <v>441</v>
      </c>
      <c r="J70" s="31">
        <v>1297.83</v>
      </c>
      <c r="K70" s="31">
        <f t="shared" si="42"/>
        <v>572.34302999999989</v>
      </c>
      <c r="L70" s="45">
        <v>545</v>
      </c>
      <c r="M70" s="31">
        <v>1297.83</v>
      </c>
      <c r="N70" s="31">
        <f t="shared" ref="N70:N80" si="44">L70*M70/1000</f>
        <v>707.31735000000003</v>
      </c>
      <c r="O70" s="33">
        <v>0</v>
      </c>
      <c r="P70" s="31">
        <v>0</v>
      </c>
      <c r="Q70" s="31">
        <v>0</v>
      </c>
      <c r="R70" s="49"/>
    </row>
    <row r="71" spans="1:18" s="48" customFormat="1" ht="25.5" x14ac:dyDescent="0.2">
      <c r="A71" s="113"/>
      <c r="B71" s="82" t="s">
        <v>62</v>
      </c>
      <c r="C71" s="44">
        <v>5912</v>
      </c>
      <c r="D71" s="31">
        <v>535.09</v>
      </c>
      <c r="E71" s="31">
        <f>D71*C71/1000</f>
        <v>3163.45208</v>
      </c>
      <c r="F71" s="33">
        <v>479</v>
      </c>
      <c r="G71" s="31">
        <v>313.32</v>
      </c>
      <c r="H71" s="31">
        <f>G71*F71/1000</f>
        <v>150.08027999999999</v>
      </c>
      <c r="I71" s="45">
        <v>4121</v>
      </c>
      <c r="J71" s="31">
        <v>313.32</v>
      </c>
      <c r="K71" s="31">
        <f t="shared" si="42"/>
        <v>1291.19172</v>
      </c>
      <c r="L71" s="45">
        <v>1256</v>
      </c>
      <c r="M71" s="31">
        <v>313.32</v>
      </c>
      <c r="N71" s="31">
        <f>L71*M71/1000</f>
        <v>393.52992</v>
      </c>
      <c r="O71" s="33">
        <v>400</v>
      </c>
      <c r="P71" s="31">
        <v>313.32</v>
      </c>
      <c r="Q71" s="31">
        <f>P71*O71/1000</f>
        <v>125.328</v>
      </c>
      <c r="R71" s="49"/>
    </row>
    <row r="72" spans="1:18" s="48" customFormat="1" ht="25.5" x14ac:dyDescent="0.2">
      <c r="A72" s="108" t="s">
        <v>12</v>
      </c>
      <c r="B72" s="82" t="s">
        <v>78</v>
      </c>
      <c r="C72" s="35">
        <v>0</v>
      </c>
      <c r="D72" s="31">
        <v>0</v>
      </c>
      <c r="E72" s="31">
        <v>0</v>
      </c>
      <c r="F72" s="33">
        <v>184</v>
      </c>
      <c r="G72" s="31">
        <v>1297.83</v>
      </c>
      <c r="H72" s="31">
        <f t="shared" si="38"/>
        <v>238.80071999999998</v>
      </c>
      <c r="I72" s="33">
        <v>179</v>
      </c>
      <c r="J72" s="31">
        <v>1297.83</v>
      </c>
      <c r="K72" s="31">
        <f t="shared" si="42"/>
        <v>232.31156999999999</v>
      </c>
      <c r="L72" s="45">
        <v>935</v>
      </c>
      <c r="M72" s="31">
        <v>1297.83</v>
      </c>
      <c r="N72" s="31">
        <f t="shared" ref="N72" si="45">L72*M72/1000</f>
        <v>1213.4710500000001</v>
      </c>
      <c r="O72" s="33">
        <v>0</v>
      </c>
      <c r="P72" s="31">
        <v>0</v>
      </c>
      <c r="Q72" s="31">
        <v>0</v>
      </c>
      <c r="R72" s="49"/>
    </row>
    <row r="73" spans="1:18" s="48" customFormat="1" ht="25.5" x14ac:dyDescent="0.2">
      <c r="A73" s="113"/>
      <c r="B73" s="82" t="s">
        <v>62</v>
      </c>
      <c r="C73" s="35">
        <v>3135</v>
      </c>
      <c r="D73" s="31">
        <v>535.09</v>
      </c>
      <c r="E73" s="31">
        <f>D73*C73/1000</f>
        <v>1677.5071500000001</v>
      </c>
      <c r="F73" s="33">
        <v>124</v>
      </c>
      <c r="G73" s="31">
        <v>313.32</v>
      </c>
      <c r="H73" s="31">
        <f>G73*F73/1000</f>
        <v>38.851680000000002</v>
      </c>
      <c r="I73" s="33">
        <v>1586</v>
      </c>
      <c r="J73" s="31">
        <v>313.32</v>
      </c>
      <c r="K73" s="31">
        <f t="shared" si="42"/>
        <v>496.92551999999995</v>
      </c>
      <c r="L73" s="45">
        <v>413</v>
      </c>
      <c r="M73" s="31">
        <v>313.32</v>
      </c>
      <c r="N73" s="31">
        <f>L73*M73/1000</f>
        <v>129.40116</v>
      </c>
      <c r="O73" s="33">
        <v>0</v>
      </c>
      <c r="P73" s="31">
        <v>313.32</v>
      </c>
      <c r="Q73" s="31">
        <f>P73*O73/1000</f>
        <v>0</v>
      </c>
      <c r="R73" s="49"/>
    </row>
    <row r="74" spans="1:18" s="48" customFormat="1" ht="25.5" x14ac:dyDescent="0.2">
      <c r="A74" s="108" t="s">
        <v>32</v>
      </c>
      <c r="B74" s="82" t="s">
        <v>78</v>
      </c>
      <c r="C74" s="35">
        <v>0</v>
      </c>
      <c r="D74" s="31">
        <v>0</v>
      </c>
      <c r="E74" s="31">
        <v>0</v>
      </c>
      <c r="F74" s="33">
        <v>0</v>
      </c>
      <c r="G74" s="31">
        <v>1297.83</v>
      </c>
      <c r="H74" s="31">
        <f t="shared" si="38"/>
        <v>0</v>
      </c>
      <c r="I74" s="33">
        <v>1088</v>
      </c>
      <c r="J74" s="31">
        <v>1297.83</v>
      </c>
      <c r="K74" s="31">
        <f t="shared" si="42"/>
        <v>1412.0390400000001</v>
      </c>
      <c r="L74" s="45">
        <v>543</v>
      </c>
      <c r="M74" s="31">
        <v>1297.83</v>
      </c>
      <c r="N74" s="31">
        <f t="shared" si="44"/>
        <v>704.72168999999997</v>
      </c>
      <c r="O74" s="33">
        <v>0</v>
      </c>
      <c r="P74" s="31">
        <v>0</v>
      </c>
      <c r="Q74" s="31">
        <v>0</v>
      </c>
      <c r="R74" s="49"/>
    </row>
    <row r="75" spans="1:18" s="48" customFormat="1" ht="25.5" x14ac:dyDescent="0.2">
      <c r="A75" s="113"/>
      <c r="B75" s="82" t="s">
        <v>62</v>
      </c>
      <c r="C75" s="35">
        <v>0</v>
      </c>
      <c r="D75" s="31">
        <v>0</v>
      </c>
      <c r="E75" s="31">
        <f>D75*C75/1000</f>
        <v>0</v>
      </c>
      <c r="F75" s="33">
        <v>0</v>
      </c>
      <c r="G75" s="31">
        <v>313.32</v>
      </c>
      <c r="H75" s="31">
        <f>G75*F75/1000</f>
        <v>0</v>
      </c>
      <c r="I75" s="33">
        <v>3811</v>
      </c>
      <c r="J75" s="31">
        <v>313.32</v>
      </c>
      <c r="K75" s="31">
        <f t="shared" si="42"/>
        <v>1194.0625199999999</v>
      </c>
      <c r="L75" s="45">
        <v>5444</v>
      </c>
      <c r="M75" s="31">
        <v>313.32</v>
      </c>
      <c r="N75" s="31">
        <f>L75*M75/1000</f>
        <v>1705.71408</v>
      </c>
      <c r="O75" s="33">
        <v>0</v>
      </c>
      <c r="P75" s="31">
        <v>313.32</v>
      </c>
      <c r="Q75" s="31">
        <f>P75*O75/1000</f>
        <v>0</v>
      </c>
      <c r="R75" s="49"/>
    </row>
    <row r="76" spans="1:18" s="48" customFormat="1" ht="25.5" x14ac:dyDescent="0.2">
      <c r="A76" s="108" t="s">
        <v>13</v>
      </c>
      <c r="B76" s="82" t="s">
        <v>78</v>
      </c>
      <c r="C76" s="34">
        <v>0</v>
      </c>
      <c r="D76" s="31">
        <v>0</v>
      </c>
      <c r="E76" s="31">
        <v>0</v>
      </c>
      <c r="F76" s="33">
        <v>709</v>
      </c>
      <c r="G76" s="31">
        <v>1297.83</v>
      </c>
      <c r="H76" s="31">
        <f t="shared" si="38"/>
        <v>920.16147000000001</v>
      </c>
      <c r="I76" s="33">
        <v>400</v>
      </c>
      <c r="J76" s="31">
        <v>1297.83</v>
      </c>
      <c r="K76" s="31">
        <f t="shared" si="42"/>
        <v>519.13199999999995</v>
      </c>
      <c r="L76" s="45">
        <v>2204</v>
      </c>
      <c r="M76" s="31">
        <v>1297.83</v>
      </c>
      <c r="N76" s="31">
        <f t="shared" si="44"/>
        <v>2860.41732</v>
      </c>
      <c r="O76" s="33">
        <v>0</v>
      </c>
      <c r="P76" s="31">
        <v>0</v>
      </c>
      <c r="Q76" s="31">
        <v>0</v>
      </c>
      <c r="R76" s="49"/>
    </row>
    <row r="77" spans="1:18" s="48" customFormat="1" ht="25.5" x14ac:dyDescent="0.2">
      <c r="A77" s="113"/>
      <c r="B77" s="82" t="s">
        <v>62</v>
      </c>
      <c r="C77" s="34">
        <v>5201</v>
      </c>
      <c r="D77" s="31">
        <v>535.09</v>
      </c>
      <c r="E77" s="31">
        <f>D77*C77/1000</f>
        <v>2783.0030900000002</v>
      </c>
      <c r="F77" s="33">
        <v>479</v>
      </c>
      <c r="G77" s="31">
        <v>313.32</v>
      </c>
      <c r="H77" s="31">
        <f>G77*F77/1000</f>
        <v>150.08027999999999</v>
      </c>
      <c r="I77" s="33">
        <v>3000</v>
      </c>
      <c r="J77" s="31">
        <v>313.32</v>
      </c>
      <c r="K77" s="31">
        <f t="shared" si="42"/>
        <v>939.96</v>
      </c>
      <c r="L77" s="45">
        <v>601</v>
      </c>
      <c r="M77" s="31">
        <v>313.32</v>
      </c>
      <c r="N77" s="31">
        <f>L77*M77/1000</f>
        <v>188.30531999999999</v>
      </c>
      <c r="O77" s="33">
        <v>350</v>
      </c>
      <c r="P77" s="31">
        <v>313.32</v>
      </c>
      <c r="Q77" s="31">
        <f>P77*O77/1000</f>
        <v>109.66200000000001</v>
      </c>
      <c r="R77" s="49"/>
    </row>
    <row r="78" spans="1:18" s="48" customFormat="1" ht="25.5" x14ac:dyDescent="0.2">
      <c r="A78" s="108" t="s">
        <v>33</v>
      </c>
      <c r="B78" s="82" t="s">
        <v>78</v>
      </c>
      <c r="C78" s="34">
        <v>0</v>
      </c>
      <c r="D78" s="31">
        <v>0</v>
      </c>
      <c r="E78" s="31">
        <v>0</v>
      </c>
      <c r="F78" s="33">
        <v>709</v>
      </c>
      <c r="G78" s="31">
        <v>1297.83</v>
      </c>
      <c r="H78" s="31">
        <f t="shared" si="38"/>
        <v>920.16147000000001</v>
      </c>
      <c r="I78" s="33">
        <v>750</v>
      </c>
      <c r="J78" s="31">
        <v>1297.83</v>
      </c>
      <c r="K78" s="31">
        <f t="shared" si="42"/>
        <v>973.37249999999995</v>
      </c>
      <c r="L78" s="45">
        <v>2204</v>
      </c>
      <c r="M78" s="31">
        <v>1297.83</v>
      </c>
      <c r="N78" s="31">
        <f t="shared" si="44"/>
        <v>2860.41732</v>
      </c>
      <c r="O78" s="33">
        <v>0</v>
      </c>
      <c r="P78" s="31">
        <v>0</v>
      </c>
      <c r="Q78" s="31">
        <v>0</v>
      </c>
      <c r="R78" s="49"/>
    </row>
    <row r="79" spans="1:18" s="48" customFormat="1" ht="25.5" x14ac:dyDescent="0.2">
      <c r="A79" s="113"/>
      <c r="B79" s="82" t="s">
        <v>62</v>
      </c>
      <c r="C79" s="34">
        <v>10281</v>
      </c>
      <c r="D79" s="31">
        <v>535.09</v>
      </c>
      <c r="E79" s="31">
        <f>D79*C79/1000</f>
        <v>5501.2602900000002</v>
      </c>
      <c r="F79" s="33">
        <v>479</v>
      </c>
      <c r="G79" s="31">
        <v>313.32</v>
      </c>
      <c r="H79" s="31">
        <f>G79*F79/1000</f>
        <v>150.08027999999999</v>
      </c>
      <c r="I79" s="33">
        <v>5100</v>
      </c>
      <c r="J79" s="31">
        <v>313.32</v>
      </c>
      <c r="K79" s="31">
        <f t="shared" si="42"/>
        <v>1597.932</v>
      </c>
      <c r="L79" s="45">
        <v>972</v>
      </c>
      <c r="M79" s="31">
        <v>313.32</v>
      </c>
      <c r="N79" s="31">
        <f>L79*M79/1000</f>
        <v>304.54703999999998</v>
      </c>
      <c r="O79" s="33">
        <v>320</v>
      </c>
      <c r="P79" s="31">
        <v>313.32</v>
      </c>
      <c r="Q79" s="31">
        <f>P79*O79/1000</f>
        <v>100.2624</v>
      </c>
      <c r="R79" s="49"/>
    </row>
    <row r="80" spans="1:18" s="48" customFormat="1" ht="25.5" x14ac:dyDescent="0.2">
      <c r="A80" s="108" t="s">
        <v>89</v>
      </c>
      <c r="B80" s="82" t="s">
        <v>78</v>
      </c>
      <c r="C80" s="34">
        <v>0</v>
      </c>
      <c r="D80" s="31">
        <v>0</v>
      </c>
      <c r="E80" s="31">
        <v>0</v>
      </c>
      <c r="F80" s="33">
        <v>1062</v>
      </c>
      <c r="G80" s="31">
        <v>1297.83</v>
      </c>
      <c r="H80" s="31">
        <f t="shared" si="38"/>
        <v>1378.29546</v>
      </c>
      <c r="I80" s="33">
        <v>294</v>
      </c>
      <c r="J80" s="31">
        <v>1297.83</v>
      </c>
      <c r="K80" s="31">
        <f t="shared" si="42"/>
        <v>381.56201999999996</v>
      </c>
      <c r="L80" s="33">
        <v>0</v>
      </c>
      <c r="M80" s="31">
        <v>1297.83</v>
      </c>
      <c r="N80" s="31">
        <f t="shared" si="44"/>
        <v>0</v>
      </c>
      <c r="O80" s="33">
        <v>0</v>
      </c>
      <c r="P80" s="31">
        <v>0</v>
      </c>
      <c r="Q80" s="31">
        <v>0</v>
      </c>
      <c r="R80" s="49"/>
    </row>
    <row r="81" spans="1:18" s="48" customFormat="1" ht="25.5" x14ac:dyDescent="0.2">
      <c r="A81" s="113"/>
      <c r="B81" s="82" t="s">
        <v>62</v>
      </c>
      <c r="C81" s="34">
        <v>5200</v>
      </c>
      <c r="D81" s="31">
        <v>535.09</v>
      </c>
      <c r="E81" s="31">
        <f>D81*C81/1000</f>
        <v>2782.4679999999998</v>
      </c>
      <c r="F81" s="33">
        <v>717</v>
      </c>
      <c r="G81" s="31">
        <v>313.32</v>
      </c>
      <c r="H81" s="31">
        <f>G81*F81/1000</f>
        <v>224.65044</v>
      </c>
      <c r="I81" s="33">
        <v>2651</v>
      </c>
      <c r="J81" s="31">
        <v>313.32</v>
      </c>
      <c r="K81" s="31">
        <f t="shared" si="42"/>
        <v>830.61131999999998</v>
      </c>
      <c r="L81" s="33">
        <v>0</v>
      </c>
      <c r="M81" s="31">
        <v>313.32</v>
      </c>
      <c r="N81" s="31">
        <f>L81*M81/1000</f>
        <v>0</v>
      </c>
      <c r="O81" s="33">
        <v>0</v>
      </c>
      <c r="P81" s="31">
        <v>313.32</v>
      </c>
      <c r="Q81" s="31">
        <f>P81*O81/1000</f>
        <v>0</v>
      </c>
      <c r="R81" s="49"/>
    </row>
    <row r="82" spans="1:18" s="48" customFormat="1" ht="25.5" x14ac:dyDescent="0.2">
      <c r="A82" s="108" t="s">
        <v>34</v>
      </c>
      <c r="B82" s="82" t="s">
        <v>78</v>
      </c>
      <c r="C82" s="34">
        <v>0</v>
      </c>
      <c r="D82" s="31">
        <v>0</v>
      </c>
      <c r="E82" s="31">
        <v>0</v>
      </c>
      <c r="F82" s="33">
        <v>2126</v>
      </c>
      <c r="G82" s="31">
        <v>1297.83</v>
      </c>
      <c r="H82" s="31">
        <f t="shared" si="38"/>
        <v>2759.18658</v>
      </c>
      <c r="I82" s="33">
        <v>0</v>
      </c>
      <c r="J82" s="31">
        <v>0</v>
      </c>
      <c r="K82" s="31">
        <f t="shared" si="42"/>
        <v>0</v>
      </c>
      <c r="L82" s="33">
        <v>0</v>
      </c>
      <c r="M82" s="31">
        <v>1297.83</v>
      </c>
      <c r="N82" s="31">
        <f t="shared" ref="N82" si="46">L82*M82/1000</f>
        <v>0</v>
      </c>
      <c r="O82" s="33">
        <v>0</v>
      </c>
      <c r="P82" s="31">
        <v>0</v>
      </c>
      <c r="Q82" s="31">
        <v>0</v>
      </c>
      <c r="R82" s="49"/>
    </row>
    <row r="83" spans="1:18" s="48" customFormat="1" ht="25.5" x14ac:dyDescent="0.2">
      <c r="A83" s="113"/>
      <c r="B83" s="82" t="s">
        <v>62</v>
      </c>
      <c r="C83" s="34">
        <v>10070</v>
      </c>
      <c r="D83" s="31">
        <v>535.09</v>
      </c>
      <c r="E83" s="31">
        <f>D83*C83/1000</f>
        <v>5388.3563000000004</v>
      </c>
      <c r="F83" s="33">
        <v>1435</v>
      </c>
      <c r="G83" s="31">
        <v>313.32</v>
      </c>
      <c r="H83" s="31">
        <f>G83*F83/1000</f>
        <v>449.61420000000004</v>
      </c>
      <c r="I83" s="33">
        <v>0</v>
      </c>
      <c r="J83" s="31">
        <v>313.32</v>
      </c>
      <c r="K83" s="31">
        <f t="shared" si="42"/>
        <v>0</v>
      </c>
      <c r="L83" s="33">
        <v>0</v>
      </c>
      <c r="M83" s="31">
        <v>313.32</v>
      </c>
      <c r="N83" s="31">
        <f>L83*M83/1000</f>
        <v>0</v>
      </c>
      <c r="O83" s="33">
        <v>630</v>
      </c>
      <c r="P83" s="31">
        <v>313.32</v>
      </c>
      <c r="Q83" s="31">
        <f>P83*O83/1000</f>
        <v>197.39160000000001</v>
      </c>
      <c r="R83" s="49"/>
    </row>
    <row r="84" spans="1:18" s="48" customFormat="1" ht="25.5" x14ac:dyDescent="0.2">
      <c r="A84" s="108" t="s">
        <v>35</v>
      </c>
      <c r="B84" s="82" t="s">
        <v>78</v>
      </c>
      <c r="C84" s="34">
        <v>0</v>
      </c>
      <c r="D84" s="31">
        <v>0</v>
      </c>
      <c r="E84" s="31">
        <v>0</v>
      </c>
      <c r="F84" s="33">
        <v>1062</v>
      </c>
      <c r="G84" s="31">
        <v>1297.83</v>
      </c>
      <c r="H84" s="31">
        <f t="shared" si="38"/>
        <v>1378.29546</v>
      </c>
      <c r="I84" s="33">
        <v>642</v>
      </c>
      <c r="J84" s="31">
        <v>1297.83</v>
      </c>
      <c r="K84" s="31">
        <f t="shared" si="42"/>
        <v>833.20686000000001</v>
      </c>
      <c r="L84" s="33">
        <v>0</v>
      </c>
      <c r="M84" s="31">
        <v>1297.83</v>
      </c>
      <c r="N84" s="31">
        <f t="shared" ref="N84:N106" si="47">L84*M84/1000</f>
        <v>0</v>
      </c>
      <c r="O84" s="33">
        <v>0</v>
      </c>
      <c r="P84" s="31">
        <v>0</v>
      </c>
      <c r="Q84" s="31">
        <v>0</v>
      </c>
      <c r="R84" s="49"/>
    </row>
    <row r="85" spans="1:18" s="48" customFormat="1" ht="25.5" x14ac:dyDescent="0.2">
      <c r="A85" s="113"/>
      <c r="B85" s="82" t="s">
        <v>62</v>
      </c>
      <c r="C85" s="34">
        <v>8427</v>
      </c>
      <c r="D85" s="31">
        <v>535.09</v>
      </c>
      <c r="E85" s="31">
        <f>D85*C85/1000</f>
        <v>4509.2034300000005</v>
      </c>
      <c r="F85" s="33">
        <v>717</v>
      </c>
      <c r="G85" s="31">
        <v>313.32</v>
      </c>
      <c r="H85" s="31">
        <f>G85*F85/1000</f>
        <v>224.65044</v>
      </c>
      <c r="I85" s="33">
        <v>3200</v>
      </c>
      <c r="J85" s="31">
        <v>313.32</v>
      </c>
      <c r="K85" s="31">
        <f t="shared" si="42"/>
        <v>1002.624</v>
      </c>
      <c r="L85" s="33">
        <v>0</v>
      </c>
      <c r="M85" s="31">
        <v>313.32</v>
      </c>
      <c r="N85" s="31">
        <f>L85*M85/1000</f>
        <v>0</v>
      </c>
      <c r="O85" s="33">
        <v>0</v>
      </c>
      <c r="P85" s="31">
        <v>313.32</v>
      </c>
      <c r="Q85" s="31">
        <f>P85*O85/1000</f>
        <v>0</v>
      </c>
      <c r="R85" s="49"/>
    </row>
    <row r="86" spans="1:18" s="48" customFormat="1" ht="25.5" x14ac:dyDescent="0.2">
      <c r="A86" s="108" t="s">
        <v>14</v>
      </c>
      <c r="B86" s="82" t="s">
        <v>78</v>
      </c>
      <c r="C86" s="35">
        <v>0</v>
      </c>
      <c r="D86" s="31">
        <v>0</v>
      </c>
      <c r="E86" s="31">
        <v>0</v>
      </c>
      <c r="F86" s="33">
        <v>682</v>
      </c>
      <c r="G86" s="31">
        <v>1297.83</v>
      </c>
      <c r="H86" s="31">
        <f t="shared" si="38"/>
        <v>885.12005999999997</v>
      </c>
      <c r="I86" s="33">
        <v>560</v>
      </c>
      <c r="J86" s="31">
        <v>1297.83</v>
      </c>
      <c r="K86" s="31">
        <f t="shared" si="42"/>
        <v>726.7847999999999</v>
      </c>
      <c r="L86" s="33">
        <v>2224</v>
      </c>
      <c r="M86" s="31">
        <v>1297.83</v>
      </c>
      <c r="N86" s="31">
        <f t="shared" si="47"/>
        <v>2886.37392</v>
      </c>
      <c r="O86" s="33">
        <v>0</v>
      </c>
      <c r="P86" s="31">
        <v>0</v>
      </c>
      <c r="Q86" s="31">
        <v>0</v>
      </c>
      <c r="R86" s="49"/>
    </row>
    <row r="87" spans="1:18" s="48" customFormat="1" ht="25.5" x14ac:dyDescent="0.2">
      <c r="A87" s="113"/>
      <c r="B87" s="82" t="s">
        <v>62</v>
      </c>
      <c r="C87" s="35">
        <v>6799</v>
      </c>
      <c r="D87" s="31">
        <v>535.09</v>
      </c>
      <c r="E87" s="31">
        <f>D87*C87/1000</f>
        <v>3638.0769100000002</v>
      </c>
      <c r="F87" s="33">
        <v>789</v>
      </c>
      <c r="G87" s="31">
        <v>313.32</v>
      </c>
      <c r="H87" s="31">
        <f>G87*F87/1000</f>
        <v>247.20947999999999</v>
      </c>
      <c r="I87" s="33">
        <v>5100</v>
      </c>
      <c r="J87" s="31">
        <v>313.32</v>
      </c>
      <c r="K87" s="31">
        <f t="shared" si="42"/>
        <v>1597.932</v>
      </c>
      <c r="L87" s="33">
        <v>981</v>
      </c>
      <c r="M87" s="31">
        <v>313.32</v>
      </c>
      <c r="N87" s="31">
        <f>L87*M87/1000</f>
        <v>307.36691999999999</v>
      </c>
      <c r="O87" s="33">
        <v>300</v>
      </c>
      <c r="P87" s="31">
        <v>313.32</v>
      </c>
      <c r="Q87" s="31">
        <f>P87*O87/1000</f>
        <v>93.995999999999995</v>
      </c>
      <c r="R87" s="49"/>
    </row>
    <row r="88" spans="1:18" s="48" customFormat="1" ht="25.5" x14ac:dyDescent="0.2">
      <c r="A88" s="108" t="s">
        <v>36</v>
      </c>
      <c r="B88" s="82" t="s">
        <v>78</v>
      </c>
      <c r="C88" s="35">
        <v>0</v>
      </c>
      <c r="D88" s="31">
        <v>0</v>
      </c>
      <c r="E88" s="31">
        <v>0</v>
      </c>
      <c r="F88" s="33">
        <v>115</v>
      </c>
      <c r="G88" s="31">
        <v>1297.83</v>
      </c>
      <c r="H88" s="31">
        <f t="shared" si="38"/>
        <v>149.25044999999997</v>
      </c>
      <c r="I88" s="33">
        <v>150</v>
      </c>
      <c r="J88" s="31">
        <v>1297.83</v>
      </c>
      <c r="K88" s="31">
        <f t="shared" si="42"/>
        <v>194.67449999999999</v>
      </c>
      <c r="L88" s="33">
        <v>650</v>
      </c>
      <c r="M88" s="31">
        <v>1297.83</v>
      </c>
      <c r="N88" s="31">
        <f t="shared" si="47"/>
        <v>843.58950000000004</v>
      </c>
      <c r="O88" s="33">
        <v>0</v>
      </c>
      <c r="P88" s="31">
        <v>0</v>
      </c>
      <c r="Q88" s="31">
        <v>0</v>
      </c>
      <c r="R88" s="49"/>
    </row>
    <row r="89" spans="1:18" s="48" customFormat="1" ht="25.5" x14ac:dyDescent="0.2">
      <c r="A89" s="113"/>
      <c r="B89" s="82" t="s">
        <v>62</v>
      </c>
      <c r="C89" s="35">
        <v>1866</v>
      </c>
      <c r="D89" s="31">
        <v>535.09</v>
      </c>
      <c r="E89" s="31">
        <f>D89*C89/1000</f>
        <v>998.4779400000001</v>
      </c>
      <c r="F89" s="33">
        <v>170</v>
      </c>
      <c r="G89" s="31">
        <v>313.32</v>
      </c>
      <c r="H89" s="31">
        <f>G89*F89/1000</f>
        <v>53.264400000000002</v>
      </c>
      <c r="I89" s="33">
        <v>1550</v>
      </c>
      <c r="J89" s="31">
        <v>313.32</v>
      </c>
      <c r="K89" s="31">
        <f t="shared" si="42"/>
        <v>485.64600000000002</v>
      </c>
      <c r="L89" s="33">
        <v>1474</v>
      </c>
      <c r="M89" s="31">
        <v>313.32</v>
      </c>
      <c r="N89" s="31">
        <f>L89*M89/1000</f>
        <v>461.83368000000002</v>
      </c>
      <c r="O89" s="33">
        <v>0</v>
      </c>
      <c r="P89" s="31">
        <v>313.32</v>
      </c>
      <c r="Q89" s="31">
        <f>P89*O89/1000</f>
        <v>0</v>
      </c>
      <c r="R89" s="49"/>
    </row>
    <row r="90" spans="1:18" s="48" customFormat="1" ht="25.5" x14ac:dyDescent="0.2">
      <c r="A90" s="108" t="s">
        <v>15</v>
      </c>
      <c r="B90" s="82" t="s">
        <v>78</v>
      </c>
      <c r="C90" s="35">
        <v>0</v>
      </c>
      <c r="D90" s="31">
        <v>0</v>
      </c>
      <c r="E90" s="31">
        <v>0</v>
      </c>
      <c r="F90" s="33">
        <v>354</v>
      </c>
      <c r="G90" s="31">
        <v>1297.83</v>
      </c>
      <c r="H90" s="31">
        <f t="shared" si="38"/>
        <v>459.43181999999996</v>
      </c>
      <c r="I90" s="33">
        <v>462</v>
      </c>
      <c r="J90" s="31">
        <v>1297.83</v>
      </c>
      <c r="K90" s="31">
        <f t="shared" si="42"/>
        <v>599.59745999999996</v>
      </c>
      <c r="L90" s="33">
        <v>1718</v>
      </c>
      <c r="M90" s="31">
        <v>1297.83</v>
      </c>
      <c r="N90" s="31">
        <f t="shared" si="47"/>
        <v>2229.6719399999997</v>
      </c>
      <c r="O90" s="33">
        <v>0</v>
      </c>
      <c r="P90" s="31">
        <v>0</v>
      </c>
      <c r="Q90" s="31">
        <v>0</v>
      </c>
      <c r="R90" s="49"/>
    </row>
    <row r="91" spans="1:18" s="48" customFormat="1" ht="25.5" x14ac:dyDescent="0.2">
      <c r="A91" s="113"/>
      <c r="B91" s="82" t="s">
        <v>62</v>
      </c>
      <c r="C91" s="35">
        <v>4933</v>
      </c>
      <c r="D91" s="31">
        <v>535.09</v>
      </c>
      <c r="E91" s="31">
        <f>D91*C91/1000</f>
        <v>2639.59897</v>
      </c>
      <c r="F91" s="33">
        <v>239</v>
      </c>
      <c r="G91" s="31">
        <v>313.32</v>
      </c>
      <c r="H91" s="31">
        <f>G91*F91/1000</f>
        <v>74.883479999999992</v>
      </c>
      <c r="I91" s="33">
        <v>4236</v>
      </c>
      <c r="J91" s="31">
        <v>313.32</v>
      </c>
      <c r="K91" s="31">
        <f t="shared" si="42"/>
        <v>1327.22352</v>
      </c>
      <c r="L91" s="33">
        <v>758</v>
      </c>
      <c r="M91" s="31">
        <v>313.32</v>
      </c>
      <c r="N91" s="31">
        <f>L91*M91/1000</f>
        <v>237.49655999999999</v>
      </c>
      <c r="O91" s="33">
        <v>0</v>
      </c>
      <c r="P91" s="31">
        <v>313.32</v>
      </c>
      <c r="Q91" s="31">
        <f>P91*O91/1000</f>
        <v>0</v>
      </c>
      <c r="R91" s="49"/>
    </row>
    <row r="92" spans="1:18" s="48" customFormat="1" ht="25.5" x14ac:dyDescent="0.2">
      <c r="A92" s="108" t="s">
        <v>16</v>
      </c>
      <c r="B92" s="82" t="s">
        <v>78</v>
      </c>
      <c r="C92" s="34">
        <v>0</v>
      </c>
      <c r="D92" s="31">
        <v>0</v>
      </c>
      <c r="E92" s="31">
        <v>0</v>
      </c>
      <c r="F92" s="33">
        <v>709</v>
      </c>
      <c r="G92" s="31">
        <v>1297.83</v>
      </c>
      <c r="H92" s="31">
        <f t="shared" si="38"/>
        <v>920.16147000000001</v>
      </c>
      <c r="I92" s="33">
        <v>706</v>
      </c>
      <c r="J92" s="31">
        <v>1297.83</v>
      </c>
      <c r="K92" s="31">
        <f t="shared" si="42"/>
        <v>916.26797999999997</v>
      </c>
      <c r="L92" s="33">
        <v>2207</v>
      </c>
      <c r="M92" s="31">
        <v>1297.83</v>
      </c>
      <c r="N92" s="31">
        <f t="shared" si="47"/>
        <v>2864.3108099999999</v>
      </c>
      <c r="O92" s="33">
        <v>0</v>
      </c>
      <c r="P92" s="31">
        <v>0</v>
      </c>
      <c r="Q92" s="31">
        <v>0</v>
      </c>
      <c r="R92" s="49"/>
    </row>
    <row r="93" spans="1:18" s="48" customFormat="1" ht="25.5" x14ac:dyDescent="0.2">
      <c r="A93" s="113"/>
      <c r="B93" s="82" t="s">
        <v>62</v>
      </c>
      <c r="C93" s="34">
        <v>9816</v>
      </c>
      <c r="D93" s="31">
        <v>535.09</v>
      </c>
      <c r="E93" s="31">
        <f>D93*C93/1000</f>
        <v>5252.44344</v>
      </c>
      <c r="F93" s="33">
        <v>479</v>
      </c>
      <c r="G93" s="31">
        <v>313.32</v>
      </c>
      <c r="H93" s="31">
        <f>G93*F93/1000</f>
        <v>150.08027999999999</v>
      </c>
      <c r="I93" s="33">
        <v>5186</v>
      </c>
      <c r="J93" s="31">
        <v>313.32</v>
      </c>
      <c r="K93" s="31">
        <f t="shared" si="42"/>
        <v>1624.87752</v>
      </c>
      <c r="L93" s="33">
        <v>974</v>
      </c>
      <c r="M93" s="31">
        <v>313.32</v>
      </c>
      <c r="N93" s="31">
        <f>L93*M93/1000</f>
        <v>305.17367999999999</v>
      </c>
      <c r="O93" s="33">
        <v>200</v>
      </c>
      <c r="P93" s="31">
        <v>313.32</v>
      </c>
      <c r="Q93" s="31">
        <f>P93*O93/1000</f>
        <v>62.664000000000001</v>
      </c>
      <c r="R93" s="49"/>
    </row>
    <row r="94" spans="1:18" s="48" customFormat="1" ht="25.5" x14ac:dyDescent="0.2">
      <c r="A94" s="108" t="s">
        <v>17</v>
      </c>
      <c r="B94" s="82" t="s">
        <v>78</v>
      </c>
      <c r="C94" s="35">
        <v>0</v>
      </c>
      <c r="D94" s="31">
        <v>0</v>
      </c>
      <c r="E94" s="31">
        <v>0</v>
      </c>
      <c r="F94" s="33">
        <v>1418</v>
      </c>
      <c r="G94" s="31">
        <v>1297.83</v>
      </c>
      <c r="H94" s="31">
        <f t="shared" si="38"/>
        <v>1840.32294</v>
      </c>
      <c r="I94" s="33">
        <v>857</v>
      </c>
      <c r="J94" s="31">
        <v>1297.83</v>
      </c>
      <c r="K94" s="31">
        <f t="shared" si="42"/>
        <v>1112.2403099999999</v>
      </c>
      <c r="L94" s="33">
        <v>3211</v>
      </c>
      <c r="M94" s="31">
        <v>1297.83</v>
      </c>
      <c r="N94" s="31">
        <f t="shared" si="47"/>
        <v>4167.3321299999998</v>
      </c>
      <c r="O94" s="33">
        <v>0</v>
      </c>
      <c r="P94" s="31">
        <v>0</v>
      </c>
      <c r="Q94" s="31">
        <v>0</v>
      </c>
      <c r="R94" s="49"/>
    </row>
    <row r="95" spans="1:18" s="48" customFormat="1" ht="25.5" x14ac:dyDescent="0.2">
      <c r="A95" s="113"/>
      <c r="B95" s="82" t="s">
        <v>62</v>
      </c>
      <c r="C95" s="35">
        <v>14688</v>
      </c>
      <c r="D95" s="31">
        <v>535.09</v>
      </c>
      <c r="E95" s="31">
        <f>D95*C95/1000</f>
        <v>7859.4019200000012</v>
      </c>
      <c r="F95" s="33">
        <v>956</v>
      </c>
      <c r="G95" s="31">
        <v>313.32</v>
      </c>
      <c r="H95" s="31">
        <f>G95*F95/1000</f>
        <v>299.53391999999997</v>
      </c>
      <c r="I95" s="33">
        <v>6687</v>
      </c>
      <c r="J95" s="31">
        <v>313.32</v>
      </c>
      <c r="K95" s="31">
        <f t="shared" si="42"/>
        <v>2095.1708399999998</v>
      </c>
      <c r="L95" s="33">
        <v>1235</v>
      </c>
      <c r="M95" s="31">
        <v>313.32</v>
      </c>
      <c r="N95" s="31">
        <f>L95*M95/1000</f>
        <v>386.9502</v>
      </c>
      <c r="O95" s="33">
        <v>1300</v>
      </c>
      <c r="P95" s="31">
        <v>313.32</v>
      </c>
      <c r="Q95" s="31">
        <f>P95*O95/1000</f>
        <v>407.31599999999997</v>
      </c>
      <c r="R95" s="49"/>
    </row>
    <row r="96" spans="1:18" s="48" customFormat="1" ht="25.5" x14ac:dyDescent="0.2">
      <c r="A96" s="108" t="s">
        <v>18</v>
      </c>
      <c r="B96" s="82" t="s">
        <v>78</v>
      </c>
      <c r="C96" s="35">
        <v>0</v>
      </c>
      <c r="D96" s="31">
        <v>0</v>
      </c>
      <c r="E96" s="31">
        <v>0</v>
      </c>
      <c r="F96" s="33">
        <v>258</v>
      </c>
      <c r="G96" s="31">
        <v>1297.83</v>
      </c>
      <c r="H96" s="31">
        <f t="shared" si="38"/>
        <v>334.84013999999996</v>
      </c>
      <c r="I96" s="33">
        <v>455</v>
      </c>
      <c r="J96" s="31">
        <v>1297.83</v>
      </c>
      <c r="K96" s="31">
        <f t="shared" si="42"/>
        <v>590.51265000000001</v>
      </c>
      <c r="L96" s="33">
        <v>1680</v>
      </c>
      <c r="M96" s="31">
        <v>1297.83</v>
      </c>
      <c r="N96" s="31">
        <f t="shared" si="47"/>
        <v>2180.3543999999997</v>
      </c>
      <c r="O96" s="33">
        <v>0</v>
      </c>
      <c r="P96" s="31">
        <v>0</v>
      </c>
      <c r="Q96" s="31">
        <v>0</v>
      </c>
      <c r="R96" s="49"/>
    </row>
    <row r="97" spans="1:18" s="48" customFormat="1" ht="25.5" x14ac:dyDescent="0.2">
      <c r="A97" s="113"/>
      <c r="B97" s="82" t="s">
        <v>62</v>
      </c>
      <c r="C97" s="35">
        <v>2834</v>
      </c>
      <c r="D97" s="31">
        <v>535.09</v>
      </c>
      <c r="E97" s="31">
        <f>D97*C97/1000</f>
        <v>1516.44506</v>
      </c>
      <c r="F97" s="33">
        <v>175</v>
      </c>
      <c r="G97" s="31">
        <v>313.32</v>
      </c>
      <c r="H97" s="31">
        <f>G97*F97/1000</f>
        <v>54.831000000000003</v>
      </c>
      <c r="I97" s="33">
        <v>1550</v>
      </c>
      <c r="J97" s="31">
        <v>313.32</v>
      </c>
      <c r="K97" s="31">
        <f t="shared" si="42"/>
        <v>485.64600000000002</v>
      </c>
      <c r="L97" s="33">
        <v>741</v>
      </c>
      <c r="M97" s="31">
        <v>313.32</v>
      </c>
      <c r="N97" s="31">
        <f>L97*M97/1000</f>
        <v>232.17012</v>
      </c>
      <c r="O97" s="33">
        <v>0</v>
      </c>
      <c r="P97" s="31">
        <v>313.32</v>
      </c>
      <c r="Q97" s="31">
        <f>P97*O97/1000</f>
        <v>0</v>
      </c>
      <c r="R97" s="49"/>
    </row>
    <row r="98" spans="1:18" s="48" customFormat="1" ht="25.5" x14ac:dyDescent="0.2">
      <c r="A98" s="108" t="s">
        <v>19</v>
      </c>
      <c r="B98" s="82" t="s">
        <v>78</v>
      </c>
      <c r="C98" s="47">
        <v>0</v>
      </c>
      <c r="D98" s="31">
        <v>0</v>
      </c>
      <c r="E98" s="31">
        <v>0</v>
      </c>
      <c r="F98" s="33">
        <v>206</v>
      </c>
      <c r="G98" s="31">
        <v>1297.83</v>
      </c>
      <c r="H98" s="31">
        <f t="shared" si="38"/>
        <v>267.35298</v>
      </c>
      <c r="I98" s="33">
        <v>150</v>
      </c>
      <c r="J98" s="31">
        <v>1297.83</v>
      </c>
      <c r="K98" s="31">
        <f t="shared" si="42"/>
        <v>194.67449999999999</v>
      </c>
      <c r="L98" s="33">
        <v>276</v>
      </c>
      <c r="M98" s="31">
        <v>1297.83</v>
      </c>
      <c r="N98" s="31">
        <f t="shared" si="47"/>
        <v>358.20107999999993</v>
      </c>
      <c r="O98" s="33">
        <v>0</v>
      </c>
      <c r="P98" s="31">
        <v>0</v>
      </c>
      <c r="Q98" s="31">
        <v>0</v>
      </c>
      <c r="R98" s="49"/>
    </row>
    <row r="99" spans="1:18" s="48" customFormat="1" ht="25.5" x14ac:dyDescent="0.2">
      <c r="A99" s="113"/>
      <c r="B99" s="82" t="s">
        <v>62</v>
      </c>
      <c r="C99" s="47">
        <v>2464</v>
      </c>
      <c r="D99" s="31">
        <v>535.09</v>
      </c>
      <c r="E99" s="31">
        <f>D99*C99/1000</f>
        <v>1318.4617599999999</v>
      </c>
      <c r="F99" s="33">
        <v>138</v>
      </c>
      <c r="G99" s="31">
        <v>313.32</v>
      </c>
      <c r="H99" s="31">
        <f>G99*F99/1000</f>
        <v>43.238159999999993</v>
      </c>
      <c r="I99" s="33">
        <v>1500</v>
      </c>
      <c r="J99" s="31">
        <v>313.32</v>
      </c>
      <c r="K99" s="31">
        <f t="shared" si="42"/>
        <v>469.98</v>
      </c>
      <c r="L99" s="33">
        <v>628</v>
      </c>
      <c r="M99" s="31">
        <v>313.32</v>
      </c>
      <c r="N99" s="31">
        <f>L99*M99/1000</f>
        <v>196.76496</v>
      </c>
      <c r="O99" s="33">
        <v>70</v>
      </c>
      <c r="P99" s="31">
        <v>313.32</v>
      </c>
      <c r="Q99" s="31">
        <f>P99*O99/1000</f>
        <v>21.932399999999998</v>
      </c>
      <c r="R99" s="49"/>
    </row>
    <row r="100" spans="1:18" s="48" customFormat="1" ht="25.5" x14ac:dyDescent="0.2">
      <c r="A100" s="108" t="s">
        <v>37</v>
      </c>
      <c r="B100" s="82" t="s">
        <v>78</v>
      </c>
      <c r="C100" s="47">
        <v>0</v>
      </c>
      <c r="D100" s="31">
        <v>0</v>
      </c>
      <c r="E100" s="31">
        <v>0</v>
      </c>
      <c r="F100" s="33">
        <v>354</v>
      </c>
      <c r="G100" s="31">
        <v>1297.83</v>
      </c>
      <c r="H100" s="31">
        <f t="shared" si="38"/>
        <v>459.43181999999996</v>
      </c>
      <c r="I100" s="33">
        <v>957</v>
      </c>
      <c r="J100" s="31">
        <v>1297.83</v>
      </c>
      <c r="K100" s="31">
        <f t="shared" si="42"/>
        <v>1242.0233099999998</v>
      </c>
      <c r="L100" s="33">
        <v>2160</v>
      </c>
      <c r="M100" s="31">
        <v>1297.83</v>
      </c>
      <c r="N100" s="31">
        <f t="shared" si="47"/>
        <v>2803.3127999999997</v>
      </c>
      <c r="O100" s="33">
        <v>0</v>
      </c>
      <c r="P100" s="31">
        <v>0</v>
      </c>
      <c r="Q100" s="31">
        <v>0</v>
      </c>
      <c r="R100" s="49"/>
    </row>
    <row r="101" spans="1:18" s="48" customFormat="1" ht="25.5" x14ac:dyDescent="0.2">
      <c r="A101" s="113"/>
      <c r="B101" s="82" t="s">
        <v>62</v>
      </c>
      <c r="C101" s="47">
        <v>4546</v>
      </c>
      <c r="D101" s="31">
        <v>535.09</v>
      </c>
      <c r="E101" s="31">
        <f>D101*C101/1000</f>
        <v>2432.5191400000003</v>
      </c>
      <c r="F101" s="33">
        <v>239</v>
      </c>
      <c r="G101" s="31">
        <v>313.32</v>
      </c>
      <c r="H101" s="31">
        <f>G101*F101/1000</f>
        <v>74.883479999999992</v>
      </c>
      <c r="I101" s="33">
        <v>2638</v>
      </c>
      <c r="J101" s="31">
        <v>313.32</v>
      </c>
      <c r="K101" s="31">
        <f t="shared" si="42"/>
        <v>826.53816000000006</v>
      </c>
      <c r="L101" s="33">
        <v>1732</v>
      </c>
      <c r="M101" s="31">
        <v>313.32</v>
      </c>
      <c r="N101" s="31">
        <f>L101*M101/1000</f>
        <v>542.67024000000004</v>
      </c>
      <c r="O101" s="33">
        <v>150</v>
      </c>
      <c r="P101" s="31">
        <v>313.32</v>
      </c>
      <c r="Q101" s="31">
        <f>P101*O101/1000</f>
        <v>46.997999999999998</v>
      </c>
      <c r="R101" s="49"/>
    </row>
    <row r="102" spans="1:18" s="48" customFormat="1" ht="25.5" x14ac:dyDescent="0.2">
      <c r="A102" s="107" t="s">
        <v>20</v>
      </c>
      <c r="B102" s="82" t="s">
        <v>78</v>
      </c>
      <c r="C102" s="34">
        <v>0</v>
      </c>
      <c r="D102" s="31">
        <v>0</v>
      </c>
      <c r="E102" s="31">
        <v>0</v>
      </c>
      <c r="F102" s="33">
        <v>709</v>
      </c>
      <c r="G102" s="31">
        <v>1297.83</v>
      </c>
      <c r="H102" s="31">
        <f t="shared" si="38"/>
        <v>920.16147000000001</v>
      </c>
      <c r="I102" s="33">
        <v>1410</v>
      </c>
      <c r="J102" s="31">
        <v>1297.83</v>
      </c>
      <c r="K102" s="31">
        <f t="shared" si="42"/>
        <v>1829.9402999999998</v>
      </c>
      <c r="L102" s="33">
        <v>4463</v>
      </c>
      <c r="M102" s="31">
        <v>1297.83</v>
      </c>
      <c r="N102" s="31">
        <f t="shared" si="47"/>
        <v>5792.2152900000001</v>
      </c>
      <c r="O102" s="33">
        <v>0</v>
      </c>
      <c r="P102" s="31">
        <v>0</v>
      </c>
      <c r="Q102" s="31">
        <v>0</v>
      </c>
      <c r="R102" s="49"/>
    </row>
    <row r="103" spans="1:18" s="48" customFormat="1" ht="25.5" x14ac:dyDescent="0.2">
      <c r="A103" s="113"/>
      <c r="B103" s="82" t="s">
        <v>62</v>
      </c>
      <c r="C103" s="34">
        <v>14862</v>
      </c>
      <c r="D103" s="31">
        <v>535.09</v>
      </c>
      <c r="E103" s="31">
        <f>D103*C103/1000</f>
        <v>7952.5075800000004</v>
      </c>
      <c r="F103" s="33">
        <v>479</v>
      </c>
      <c r="G103" s="31">
        <v>313.32</v>
      </c>
      <c r="H103" s="31">
        <f>G103*F103/1000</f>
        <v>150.08027999999999</v>
      </c>
      <c r="I103" s="33">
        <v>3750</v>
      </c>
      <c r="J103" s="31">
        <v>313.32</v>
      </c>
      <c r="K103" s="31">
        <f t="shared" si="42"/>
        <v>1174.95</v>
      </c>
      <c r="L103" s="33">
        <v>1969</v>
      </c>
      <c r="M103" s="31">
        <v>313.32</v>
      </c>
      <c r="N103" s="31">
        <f>L103*M103/1000</f>
        <v>616.92707999999993</v>
      </c>
      <c r="O103" s="33">
        <v>200</v>
      </c>
      <c r="P103" s="31">
        <v>313.32</v>
      </c>
      <c r="Q103" s="31">
        <f>P103*O103/1000</f>
        <v>62.664000000000001</v>
      </c>
      <c r="R103" s="49"/>
    </row>
    <row r="104" spans="1:18" s="48" customFormat="1" ht="25.5" x14ac:dyDescent="0.2">
      <c r="A104" s="107" t="s">
        <v>38</v>
      </c>
      <c r="B104" s="82" t="s">
        <v>78</v>
      </c>
      <c r="C104" s="34">
        <v>0</v>
      </c>
      <c r="D104" s="31">
        <v>0</v>
      </c>
      <c r="E104" s="31">
        <v>0</v>
      </c>
      <c r="F104" s="33">
        <v>623</v>
      </c>
      <c r="G104" s="31">
        <v>1297.83</v>
      </c>
      <c r="H104" s="31">
        <f t="shared" ref="H104:H106" si="48">F104*G104/1000</f>
        <v>808.54809</v>
      </c>
      <c r="I104" s="33">
        <v>505</v>
      </c>
      <c r="J104" s="31">
        <v>1297.83</v>
      </c>
      <c r="K104" s="31">
        <f t="shared" si="42"/>
        <v>655.40414999999996</v>
      </c>
      <c r="L104" s="33">
        <v>1291</v>
      </c>
      <c r="M104" s="31">
        <v>1297.83</v>
      </c>
      <c r="N104" s="31">
        <f t="shared" si="47"/>
        <v>1675.4985299999998</v>
      </c>
      <c r="O104" s="33">
        <v>0</v>
      </c>
      <c r="P104" s="31">
        <v>0</v>
      </c>
      <c r="Q104" s="31">
        <v>0</v>
      </c>
      <c r="R104" s="49"/>
    </row>
    <row r="105" spans="1:18" s="48" customFormat="1" ht="25.5" x14ac:dyDescent="0.2">
      <c r="A105" s="113"/>
      <c r="B105" s="82" t="s">
        <v>62</v>
      </c>
      <c r="C105" s="34">
        <v>3404</v>
      </c>
      <c r="D105" s="31">
        <v>535.09</v>
      </c>
      <c r="E105" s="31">
        <f>D105*C105/1000</f>
        <v>1821.4463600000001</v>
      </c>
      <c r="F105" s="33">
        <v>420</v>
      </c>
      <c r="G105" s="31">
        <v>313.32</v>
      </c>
      <c r="H105" s="31">
        <f>G105*F105/1000</f>
        <v>131.59440000000001</v>
      </c>
      <c r="I105" s="33">
        <v>2030</v>
      </c>
      <c r="J105" s="31">
        <v>313.32</v>
      </c>
      <c r="K105" s="31">
        <f t="shared" si="42"/>
        <v>636.03959999999995</v>
      </c>
      <c r="L105" s="33">
        <v>569</v>
      </c>
      <c r="M105" s="31">
        <v>313.32</v>
      </c>
      <c r="N105" s="31">
        <f>L105*M105/1000</f>
        <v>178.27907999999999</v>
      </c>
      <c r="O105" s="33">
        <v>0</v>
      </c>
      <c r="P105" s="31">
        <v>313.32</v>
      </c>
      <c r="Q105" s="31">
        <f>P105*O105/1000</f>
        <v>0</v>
      </c>
      <c r="R105" s="49"/>
    </row>
    <row r="106" spans="1:18" s="48" customFormat="1" ht="25.5" x14ac:dyDescent="0.2">
      <c r="A106" s="108" t="s">
        <v>21</v>
      </c>
      <c r="B106" s="82" t="s">
        <v>78</v>
      </c>
      <c r="C106" s="35">
        <v>0</v>
      </c>
      <c r="D106" s="31">
        <v>0</v>
      </c>
      <c r="E106" s="31">
        <v>0</v>
      </c>
      <c r="F106" s="33">
        <v>354</v>
      </c>
      <c r="G106" s="31">
        <v>1297.83</v>
      </c>
      <c r="H106" s="31">
        <f t="shared" si="48"/>
        <v>459.43181999999996</v>
      </c>
      <c r="I106" s="33">
        <v>703</v>
      </c>
      <c r="J106" s="31">
        <v>1297.83</v>
      </c>
      <c r="K106" s="31">
        <f t="shared" si="42"/>
        <v>912.37449000000004</v>
      </c>
      <c r="L106" s="33">
        <v>579</v>
      </c>
      <c r="M106" s="31">
        <v>1297.83</v>
      </c>
      <c r="N106" s="31">
        <f t="shared" si="47"/>
        <v>751.44356999999991</v>
      </c>
      <c r="O106" s="33">
        <v>0</v>
      </c>
      <c r="P106" s="31">
        <v>0</v>
      </c>
      <c r="Q106" s="31">
        <v>0</v>
      </c>
      <c r="R106" s="49"/>
    </row>
    <row r="107" spans="1:18" s="48" customFormat="1" ht="25.5" x14ac:dyDescent="0.2">
      <c r="A107" s="113"/>
      <c r="B107" s="82" t="s">
        <v>62</v>
      </c>
      <c r="C107" s="35">
        <v>4244</v>
      </c>
      <c r="D107" s="31">
        <v>535.09</v>
      </c>
      <c r="E107" s="31">
        <f>D107*C107/1000</f>
        <v>2270.9219600000001</v>
      </c>
      <c r="F107" s="33">
        <v>239</v>
      </c>
      <c r="G107" s="31">
        <v>313.32</v>
      </c>
      <c r="H107" s="31">
        <f>G107*F107/1000</f>
        <v>74.883479999999992</v>
      </c>
      <c r="I107" s="33">
        <v>1500</v>
      </c>
      <c r="J107" s="31">
        <v>313.32</v>
      </c>
      <c r="K107" s="31">
        <f t="shared" si="42"/>
        <v>469.98</v>
      </c>
      <c r="L107" s="33">
        <v>2128</v>
      </c>
      <c r="M107" s="31">
        <v>313.32</v>
      </c>
      <c r="N107" s="31">
        <f>L107*M107/1000</f>
        <v>666.74495999999999</v>
      </c>
      <c r="O107" s="33">
        <v>150</v>
      </c>
      <c r="P107" s="31">
        <v>313.32</v>
      </c>
      <c r="Q107" s="31">
        <f>P107*O107/1000</f>
        <v>46.997999999999998</v>
      </c>
    </row>
    <row r="108" spans="1:18" s="48" customFormat="1" ht="12.75" x14ac:dyDescent="0.2">
      <c r="A108" s="104"/>
      <c r="B108" s="83"/>
      <c r="C108" s="105"/>
      <c r="D108" s="85"/>
      <c r="E108" s="85"/>
      <c r="F108" s="84"/>
      <c r="G108" s="85"/>
      <c r="H108" s="85"/>
      <c r="I108" s="84"/>
      <c r="J108" s="85"/>
      <c r="K108" s="85"/>
      <c r="L108" s="84"/>
      <c r="M108" s="85"/>
      <c r="N108" s="85"/>
      <c r="O108" s="84"/>
      <c r="P108" s="85"/>
      <c r="Q108" s="85"/>
    </row>
    <row r="109" spans="1:18" s="48" customFormat="1" ht="12.75" x14ac:dyDescent="0.2">
      <c r="A109" s="104"/>
      <c r="B109" s="83"/>
      <c r="C109" s="105"/>
      <c r="D109" s="85"/>
      <c r="E109" s="85"/>
      <c r="F109" s="84"/>
      <c r="G109" s="85"/>
      <c r="H109" s="85"/>
      <c r="I109" s="84"/>
      <c r="J109" s="85"/>
      <c r="K109" s="85"/>
      <c r="L109" s="84"/>
      <c r="M109" s="85"/>
      <c r="N109" s="85"/>
      <c r="O109" s="84"/>
      <c r="P109" s="85"/>
      <c r="Q109" s="85"/>
    </row>
    <row r="110" spans="1:18" s="48" customFormat="1" ht="12.75" x14ac:dyDescent="0.2">
      <c r="A110" s="104"/>
      <c r="B110" s="83"/>
      <c r="C110" s="105"/>
      <c r="D110" s="85"/>
      <c r="E110" s="85"/>
      <c r="F110" s="84"/>
      <c r="G110" s="85"/>
      <c r="H110" s="85"/>
      <c r="I110" s="84"/>
      <c r="J110" s="85"/>
      <c r="K110" s="85"/>
      <c r="L110" s="84"/>
      <c r="M110" s="85"/>
      <c r="N110" s="85"/>
      <c r="O110" s="84"/>
      <c r="P110" s="85"/>
      <c r="Q110" s="85"/>
    </row>
    <row r="111" spans="1:18" s="48" customFormat="1" ht="12.75" x14ac:dyDescent="0.2">
      <c r="A111" s="104"/>
      <c r="B111" s="83"/>
      <c r="C111" s="105"/>
      <c r="D111" s="85"/>
      <c r="E111" s="85"/>
      <c r="F111" s="84"/>
      <c r="G111" s="85"/>
      <c r="H111" s="85"/>
      <c r="I111" s="84"/>
      <c r="J111" s="85"/>
      <c r="K111" s="85"/>
      <c r="L111" s="84"/>
      <c r="M111" s="85"/>
      <c r="N111" s="85"/>
      <c r="O111" s="84"/>
      <c r="P111" s="85"/>
      <c r="Q111" s="85"/>
    </row>
    <row r="112" spans="1:18" s="48" customFormat="1" ht="12.75" x14ac:dyDescent="0.2">
      <c r="A112" s="104"/>
      <c r="B112" s="83"/>
      <c r="C112" s="105"/>
      <c r="D112" s="85"/>
      <c r="E112" s="85"/>
      <c r="F112" s="84"/>
      <c r="G112" s="85"/>
      <c r="H112" s="85"/>
      <c r="I112" s="84"/>
      <c r="J112" s="85"/>
      <c r="K112" s="85"/>
      <c r="L112" s="84"/>
      <c r="M112" s="85"/>
      <c r="N112" s="85"/>
      <c r="O112" s="84"/>
      <c r="P112" s="85"/>
      <c r="Q112" s="85"/>
    </row>
    <row r="113" spans="1:20" s="48" customFormat="1" ht="12.75" x14ac:dyDescent="0.2">
      <c r="A113" s="104"/>
      <c r="B113" s="83"/>
      <c r="C113" s="105"/>
      <c r="D113" s="85"/>
      <c r="E113" s="85"/>
      <c r="F113" s="84"/>
      <c r="G113" s="85"/>
      <c r="H113" s="85"/>
      <c r="I113" s="84"/>
      <c r="J113" s="85"/>
      <c r="K113" s="85"/>
      <c r="L113" s="84"/>
      <c r="M113" s="85"/>
      <c r="N113" s="85"/>
      <c r="O113" s="84"/>
      <c r="P113" s="85"/>
      <c r="Q113" s="85"/>
    </row>
    <row r="114" spans="1:20" s="48" customFormat="1" ht="62.25" customHeight="1" x14ac:dyDescent="0.2">
      <c r="C114" s="9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101"/>
      <c r="S114" s="49"/>
      <c r="T114" s="49"/>
    </row>
    <row r="115" spans="1:20" s="48" customFormat="1" ht="12.75" x14ac:dyDescent="0.2">
      <c r="A115" s="104"/>
      <c r="B115" s="83"/>
      <c r="C115" s="105"/>
      <c r="D115" s="85"/>
      <c r="E115" s="85"/>
      <c r="F115" s="84"/>
      <c r="G115" s="85"/>
      <c r="H115" s="85"/>
      <c r="I115" s="84"/>
      <c r="J115" s="85"/>
      <c r="K115" s="85"/>
      <c r="L115" s="84"/>
      <c r="M115" s="85"/>
      <c r="N115" s="85"/>
      <c r="O115" s="84"/>
      <c r="P115" s="85"/>
      <c r="Q115" s="85"/>
    </row>
    <row r="116" spans="1:20" s="48" customFormat="1" ht="12.75" x14ac:dyDescent="0.2">
      <c r="A116" s="104"/>
      <c r="B116" s="83"/>
      <c r="C116" s="105"/>
      <c r="D116" s="85"/>
      <c r="E116" s="85"/>
      <c r="F116" s="84"/>
      <c r="G116" s="85"/>
      <c r="H116" s="85"/>
      <c r="I116" s="84"/>
      <c r="J116" s="85"/>
      <c r="K116" s="85"/>
      <c r="L116" s="84"/>
      <c r="M116" s="85"/>
      <c r="N116" s="85"/>
      <c r="O116" s="84"/>
      <c r="P116" s="85"/>
      <c r="Q116" s="85"/>
    </row>
    <row r="117" spans="1:20" s="48" customFormat="1" ht="12.75" x14ac:dyDescent="0.2">
      <c r="A117" s="104"/>
      <c r="B117" s="83"/>
      <c r="C117" s="105"/>
      <c r="D117" s="85"/>
      <c r="E117" s="85"/>
      <c r="F117" s="84"/>
      <c r="G117" s="85"/>
      <c r="H117" s="85"/>
      <c r="I117" s="84"/>
      <c r="J117" s="85"/>
      <c r="K117" s="85"/>
      <c r="L117" s="84"/>
      <c r="M117" s="85"/>
      <c r="N117" s="85"/>
      <c r="O117" s="84"/>
      <c r="P117" s="85"/>
      <c r="Q117" s="85"/>
    </row>
    <row r="118" spans="1:20" s="48" customFormat="1" ht="12.75" x14ac:dyDescent="0.2">
      <c r="A118" s="104"/>
      <c r="B118" s="83"/>
      <c r="C118" s="105"/>
      <c r="D118" s="85"/>
      <c r="E118" s="85"/>
      <c r="F118" s="84"/>
      <c r="G118" s="85"/>
      <c r="H118" s="85"/>
      <c r="I118" s="84"/>
      <c r="J118" s="85"/>
      <c r="K118" s="85"/>
      <c r="L118" s="84"/>
      <c r="M118" s="85"/>
      <c r="N118" s="85"/>
      <c r="O118" s="84"/>
      <c r="P118" s="85"/>
      <c r="Q118" s="85"/>
    </row>
    <row r="119" spans="1:20" s="48" customFormat="1" ht="12.75" x14ac:dyDescent="0.2">
      <c r="A119" s="104"/>
      <c r="B119" s="83"/>
      <c r="C119" s="105"/>
      <c r="D119" s="85"/>
      <c r="E119" s="85"/>
      <c r="F119" s="84"/>
      <c r="G119" s="85"/>
      <c r="H119" s="85"/>
      <c r="I119" s="84"/>
      <c r="J119" s="85"/>
      <c r="K119" s="85"/>
      <c r="L119" s="84"/>
      <c r="M119" s="85"/>
      <c r="N119" s="85"/>
      <c r="O119" s="84"/>
      <c r="P119" s="85"/>
      <c r="Q119" s="85"/>
    </row>
  </sheetData>
  <autoFilter ref="A13:R119"/>
  <dataConsolidate/>
  <mergeCells count="55">
    <mergeCell ref="A14:A15"/>
    <mergeCell ref="A8:Q8"/>
    <mergeCell ref="A12:A13"/>
    <mergeCell ref="B12:B13"/>
    <mergeCell ref="C12:E12"/>
    <mergeCell ref="F12:H12"/>
    <mergeCell ref="I12:K12"/>
    <mergeCell ref="L12:N12"/>
    <mergeCell ref="O12:Q12"/>
    <mergeCell ref="A10:Q10"/>
    <mergeCell ref="P9:Q9"/>
    <mergeCell ref="A19:A20"/>
    <mergeCell ref="A21:A22"/>
    <mergeCell ref="A23:A24"/>
    <mergeCell ref="A25:A26"/>
    <mergeCell ref="A16:A18"/>
    <mergeCell ref="A27:A28"/>
    <mergeCell ref="A29:A30"/>
    <mergeCell ref="A31:A32"/>
    <mergeCell ref="A33:A34"/>
    <mergeCell ref="A37:A38"/>
    <mergeCell ref="A35:A36"/>
    <mergeCell ref="A39:A40"/>
    <mergeCell ref="A44:A45"/>
    <mergeCell ref="A46:A47"/>
    <mergeCell ref="A48:A49"/>
    <mergeCell ref="A50:A51"/>
    <mergeCell ref="A41:A43"/>
    <mergeCell ref="A52:A54"/>
    <mergeCell ref="A55:A56"/>
    <mergeCell ref="A57:A58"/>
    <mergeCell ref="A59:A60"/>
    <mergeCell ref="A61:A62"/>
    <mergeCell ref="A63:A64"/>
    <mergeCell ref="A65:A66"/>
    <mergeCell ref="A70:A71"/>
    <mergeCell ref="A72:A73"/>
    <mergeCell ref="A67:A69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104:A105"/>
    <mergeCell ref="A106:A107"/>
    <mergeCell ref="A94:A95"/>
    <mergeCell ref="A96:A97"/>
    <mergeCell ref="A98:A99"/>
    <mergeCell ref="A100:A101"/>
    <mergeCell ref="A102:A103"/>
  </mergeCells>
  <pageMargins left="0.39370078740157483" right="0.39370078740157483" top="0.55118110236220474" bottom="0.39370078740157483" header="0" footer="0"/>
  <pageSetup paperSize="9" scale="62" fitToHeight="12" orientation="landscape" horizontalDpi="4294967294" verticalDpi="4294967294" r:id="rId1"/>
  <rowBreaks count="2" manualBreakCount="2">
    <brk id="54" max="16383" man="1"/>
    <brk id="10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T120"/>
  <sheetViews>
    <sheetView view="pageBreakPreview" topLeftCell="A83" zoomScale="85" zoomScaleNormal="95" zoomScaleSheetLayoutView="85" workbookViewId="0">
      <pane xSplit="1" topLeftCell="B1" activePane="topRight" state="frozen"/>
      <selection activeCell="A80" sqref="A80"/>
      <selection pane="topRight" activeCell="A2" sqref="A2:Q107"/>
    </sheetView>
  </sheetViews>
  <sheetFormatPr defaultColWidth="9.140625" defaultRowHeight="12" x14ac:dyDescent="0.2"/>
  <cols>
    <col min="1" max="1" width="26.5703125" style="5" customWidth="1"/>
    <col min="2" max="2" width="19.140625" style="5" customWidth="1"/>
    <col min="3" max="3" width="12.42578125" style="5" customWidth="1"/>
    <col min="4" max="4" width="12" style="5" customWidth="1"/>
    <col min="5" max="5" width="12.7109375" style="5" customWidth="1"/>
    <col min="6" max="6" width="11.85546875" style="5" customWidth="1"/>
    <col min="7" max="7" width="11.140625" style="5" customWidth="1"/>
    <col min="8" max="8" width="12.5703125" style="5" customWidth="1"/>
    <col min="9" max="10" width="11.85546875" style="5" customWidth="1"/>
    <col min="11" max="11" width="12.140625" style="5" customWidth="1"/>
    <col min="12" max="12" width="12" style="5" customWidth="1"/>
    <col min="13" max="13" width="11.5703125" style="5" customWidth="1"/>
    <col min="14" max="14" width="12.7109375" style="5" customWidth="1"/>
    <col min="15" max="15" width="12.140625" style="5" customWidth="1"/>
    <col min="16" max="16" width="11.140625" style="5" customWidth="1"/>
    <col min="17" max="17" width="12.5703125" style="5" customWidth="1"/>
    <col min="18" max="18" width="7.42578125" style="5" customWidth="1"/>
    <col min="19" max="16384" width="9.140625" style="5"/>
  </cols>
  <sheetData>
    <row r="1" spans="1:18" ht="18.75" customHeight="1" x14ac:dyDescent="0.2"/>
    <row r="2" spans="1:18" ht="18.75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8" t="s">
        <v>97</v>
      </c>
      <c r="P2" s="26"/>
      <c r="Q2" s="26"/>
    </row>
    <row r="3" spans="1:18" ht="18.75" x14ac:dyDescent="0.3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 t="s">
        <v>39</v>
      </c>
      <c r="P3" s="26"/>
      <c r="Q3" s="26"/>
    </row>
    <row r="4" spans="1:18" ht="18.75" x14ac:dyDescent="0.3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9" t="s">
        <v>40</v>
      </c>
      <c r="P4" s="26"/>
      <c r="Q4" s="26"/>
    </row>
    <row r="5" spans="1:18" ht="18.75" x14ac:dyDescent="0.3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7" t="s">
        <v>41</v>
      </c>
      <c r="P5" s="26"/>
      <c r="Q5" s="26"/>
    </row>
    <row r="6" spans="1:18" ht="18.75" x14ac:dyDescent="0.3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8" t="s">
        <v>127</v>
      </c>
      <c r="P6" s="26"/>
      <c r="Q6" s="26"/>
    </row>
    <row r="7" spans="1:18" ht="18.75" x14ac:dyDescent="0.3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8"/>
      <c r="P7" s="26"/>
      <c r="Q7" s="26"/>
    </row>
    <row r="8" spans="1:18" ht="90.75" customHeight="1" x14ac:dyDescent="0.3">
      <c r="A8" s="117" t="s">
        <v>128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</row>
    <row r="9" spans="1:18" ht="18.75" customHeight="1" x14ac:dyDescent="0.3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30"/>
      <c r="P9" s="119" t="s">
        <v>163</v>
      </c>
      <c r="Q9" s="119"/>
    </row>
    <row r="10" spans="1:18" ht="64.5" customHeight="1" x14ac:dyDescent="0.3">
      <c r="A10" s="118" t="s">
        <v>165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</row>
    <row r="11" spans="1:18" x14ac:dyDescent="0.2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8" s="1" customFormat="1" ht="38.25" customHeight="1" x14ac:dyDescent="0.2">
      <c r="A12" s="110" t="s">
        <v>81</v>
      </c>
      <c r="B12" s="110" t="s">
        <v>57</v>
      </c>
      <c r="C12" s="110" t="s">
        <v>45</v>
      </c>
      <c r="D12" s="110"/>
      <c r="E12" s="110"/>
      <c r="F12" s="110" t="s">
        <v>46</v>
      </c>
      <c r="G12" s="110"/>
      <c r="H12" s="110"/>
      <c r="I12" s="110" t="s">
        <v>47</v>
      </c>
      <c r="J12" s="110"/>
      <c r="K12" s="110"/>
      <c r="L12" s="110" t="s">
        <v>48</v>
      </c>
      <c r="M12" s="110"/>
      <c r="N12" s="110"/>
      <c r="O12" s="110" t="s">
        <v>49</v>
      </c>
      <c r="P12" s="110"/>
      <c r="Q12" s="110"/>
    </row>
    <row r="13" spans="1:18" s="1" customFormat="1" ht="81" customHeight="1" x14ac:dyDescent="0.2">
      <c r="A13" s="110"/>
      <c r="B13" s="110"/>
      <c r="C13" s="81" t="s">
        <v>42</v>
      </c>
      <c r="D13" s="2" t="s">
        <v>43</v>
      </c>
      <c r="E13" s="3" t="s">
        <v>44</v>
      </c>
      <c r="F13" s="81" t="s">
        <v>42</v>
      </c>
      <c r="G13" s="2" t="s">
        <v>43</v>
      </c>
      <c r="H13" s="3" t="s">
        <v>44</v>
      </c>
      <c r="I13" s="81" t="s">
        <v>42</v>
      </c>
      <c r="J13" s="2" t="s">
        <v>43</v>
      </c>
      <c r="K13" s="3" t="s">
        <v>44</v>
      </c>
      <c r="L13" s="81" t="s">
        <v>42</v>
      </c>
      <c r="M13" s="2" t="s">
        <v>43</v>
      </c>
      <c r="N13" s="3" t="s">
        <v>44</v>
      </c>
      <c r="O13" s="81" t="s">
        <v>42</v>
      </c>
      <c r="P13" s="2" t="s">
        <v>43</v>
      </c>
      <c r="Q13" s="3" t="s">
        <v>44</v>
      </c>
    </row>
    <row r="14" spans="1:18" s="48" customFormat="1" ht="25.5" x14ac:dyDescent="0.2">
      <c r="A14" s="107" t="s">
        <v>83</v>
      </c>
      <c r="B14" s="82" t="s">
        <v>78</v>
      </c>
      <c r="C14" s="45">
        <v>0</v>
      </c>
      <c r="D14" s="31">
        <v>0</v>
      </c>
      <c r="E14" s="31">
        <v>0</v>
      </c>
      <c r="F14" s="33">
        <v>0</v>
      </c>
      <c r="G14" s="31">
        <v>0</v>
      </c>
      <c r="H14" s="31">
        <f t="shared" ref="H14" si="0">F14*G14/1000</f>
        <v>0</v>
      </c>
      <c r="I14" s="33">
        <v>0</v>
      </c>
      <c r="J14" s="31">
        <v>0</v>
      </c>
      <c r="K14" s="31">
        <f t="shared" ref="K14" si="1">I14*J14/1000</f>
        <v>0</v>
      </c>
      <c r="L14" s="33">
        <v>0</v>
      </c>
      <c r="M14" s="31">
        <v>0</v>
      </c>
      <c r="N14" s="31">
        <f t="shared" ref="N14" si="2">L14*M14/1000</f>
        <v>0</v>
      </c>
      <c r="O14" s="33">
        <v>0</v>
      </c>
      <c r="P14" s="31">
        <v>0</v>
      </c>
      <c r="Q14" s="31">
        <v>0</v>
      </c>
      <c r="R14" s="49"/>
    </row>
    <row r="15" spans="1:18" s="48" customFormat="1" ht="25.5" x14ac:dyDescent="0.2">
      <c r="A15" s="107"/>
      <c r="B15" s="82" t="s">
        <v>62</v>
      </c>
      <c r="C15" s="46">
        <v>296179</v>
      </c>
      <c r="D15" s="31">
        <v>682.31841027383791</v>
      </c>
      <c r="E15" s="31">
        <v>202088.86</v>
      </c>
      <c r="F15" s="33">
        <v>0</v>
      </c>
      <c r="G15" s="31">
        <v>0</v>
      </c>
      <c r="H15" s="31">
        <f>G15*F15/1000</f>
        <v>0</v>
      </c>
      <c r="I15" s="33">
        <v>0</v>
      </c>
      <c r="J15" s="31">
        <v>0</v>
      </c>
      <c r="K15" s="31">
        <f>J15*I15/1000</f>
        <v>0</v>
      </c>
      <c r="L15" s="33">
        <v>0</v>
      </c>
      <c r="M15" s="31">
        <v>0</v>
      </c>
      <c r="N15" s="31">
        <v>0</v>
      </c>
      <c r="O15" s="33">
        <v>0</v>
      </c>
      <c r="P15" s="31">
        <v>0</v>
      </c>
      <c r="Q15" s="31">
        <f>P15*O15/1000</f>
        <v>0</v>
      </c>
      <c r="R15" s="49"/>
    </row>
    <row r="16" spans="1:18" s="48" customFormat="1" ht="25.5" x14ac:dyDescent="0.2">
      <c r="A16" s="107" t="s">
        <v>74</v>
      </c>
      <c r="B16" s="82" t="s">
        <v>72</v>
      </c>
      <c r="C16" s="45">
        <v>0</v>
      </c>
      <c r="D16" s="31">
        <v>0</v>
      </c>
      <c r="E16" s="31">
        <v>0</v>
      </c>
      <c r="F16" s="33">
        <v>250</v>
      </c>
      <c r="G16" s="31">
        <v>13539.49</v>
      </c>
      <c r="H16" s="31">
        <f>F16*G16/1000</f>
        <v>3384.8724999999999</v>
      </c>
      <c r="I16" s="33">
        <v>0</v>
      </c>
      <c r="J16" s="31">
        <v>0</v>
      </c>
      <c r="K16" s="31">
        <v>0</v>
      </c>
      <c r="L16" s="33">
        <v>0</v>
      </c>
      <c r="M16" s="31">
        <v>0</v>
      </c>
      <c r="N16" s="31">
        <v>0</v>
      </c>
      <c r="O16" s="33">
        <v>0</v>
      </c>
      <c r="P16" s="31">
        <v>0</v>
      </c>
      <c r="Q16" s="31">
        <v>0</v>
      </c>
      <c r="R16" s="49"/>
    </row>
    <row r="17" spans="1:18" s="48" customFormat="1" ht="25.5" x14ac:dyDescent="0.2">
      <c r="A17" s="107"/>
      <c r="B17" s="82" t="s">
        <v>78</v>
      </c>
      <c r="C17" s="33">
        <v>0</v>
      </c>
      <c r="D17" s="31">
        <v>0</v>
      </c>
      <c r="E17" s="31">
        <v>0</v>
      </c>
      <c r="F17" s="45">
        <v>52465</v>
      </c>
      <c r="G17" s="31">
        <v>1393</v>
      </c>
      <c r="H17" s="31">
        <f t="shared" ref="H17" si="3">F17*G17/1000</f>
        <v>73083.744999999995</v>
      </c>
      <c r="I17" s="33">
        <v>0</v>
      </c>
      <c r="J17" s="31">
        <v>0</v>
      </c>
      <c r="K17" s="31">
        <f t="shared" ref="K17" si="4">I17*J17/1000</f>
        <v>0</v>
      </c>
      <c r="L17" s="33">
        <v>0</v>
      </c>
      <c r="M17" s="31">
        <v>0</v>
      </c>
      <c r="N17" s="31">
        <f t="shared" ref="N17" si="5">L17*M17/1000</f>
        <v>0</v>
      </c>
      <c r="O17" s="33">
        <v>0</v>
      </c>
      <c r="P17" s="31">
        <v>0</v>
      </c>
      <c r="Q17" s="31">
        <v>0</v>
      </c>
      <c r="R17" s="49"/>
    </row>
    <row r="18" spans="1:18" s="48" customFormat="1" ht="25.5" x14ac:dyDescent="0.2">
      <c r="A18" s="107"/>
      <c r="B18" s="82" t="s">
        <v>62</v>
      </c>
      <c r="C18" s="33">
        <v>0</v>
      </c>
      <c r="D18" s="31">
        <v>0</v>
      </c>
      <c r="E18" s="31">
        <f>D18*C18/1000</f>
        <v>0</v>
      </c>
      <c r="F18" s="45">
        <v>35414</v>
      </c>
      <c r="G18" s="31">
        <v>452.66</v>
      </c>
      <c r="H18" s="31">
        <f>G18*F18/1000</f>
        <v>16030.50124</v>
      </c>
      <c r="I18" s="33">
        <v>0</v>
      </c>
      <c r="J18" s="31">
        <v>0</v>
      </c>
      <c r="K18" s="31">
        <f>J18*I18/1000</f>
        <v>0</v>
      </c>
      <c r="L18" s="33">
        <v>0</v>
      </c>
      <c r="M18" s="31">
        <v>0</v>
      </c>
      <c r="N18" s="31">
        <v>0</v>
      </c>
      <c r="O18" s="33">
        <v>0</v>
      </c>
      <c r="P18" s="31">
        <v>0</v>
      </c>
      <c r="Q18" s="31">
        <f>P18*O18/1000</f>
        <v>0</v>
      </c>
      <c r="R18" s="49"/>
    </row>
    <row r="19" spans="1:18" s="48" customFormat="1" ht="25.5" x14ac:dyDescent="0.2">
      <c r="A19" s="107" t="s">
        <v>0</v>
      </c>
      <c r="B19" s="82" t="s">
        <v>78</v>
      </c>
      <c r="C19" s="33">
        <v>0</v>
      </c>
      <c r="D19" s="31">
        <v>0</v>
      </c>
      <c r="E19" s="31">
        <v>0</v>
      </c>
      <c r="F19" s="45">
        <v>0</v>
      </c>
      <c r="G19" s="31">
        <v>0</v>
      </c>
      <c r="H19" s="31">
        <f t="shared" ref="H19" si="6">F19*G19/1000</f>
        <v>0</v>
      </c>
      <c r="I19" s="45">
        <v>13000</v>
      </c>
      <c r="J19" s="31">
        <v>1393</v>
      </c>
      <c r="K19" s="31">
        <f t="shared" ref="K19" si="7">I19*J19/1000</f>
        <v>18109</v>
      </c>
      <c r="L19" s="45">
        <v>0</v>
      </c>
      <c r="M19" s="31">
        <v>0</v>
      </c>
      <c r="N19" s="31">
        <f t="shared" ref="N19" si="8">L19*M19/1000</f>
        <v>0</v>
      </c>
      <c r="O19" s="45">
        <v>0</v>
      </c>
      <c r="P19" s="31">
        <v>0</v>
      </c>
      <c r="Q19" s="31">
        <v>0</v>
      </c>
      <c r="R19" s="49"/>
    </row>
    <row r="20" spans="1:18" s="48" customFormat="1" ht="25.5" x14ac:dyDescent="0.2">
      <c r="A20" s="113"/>
      <c r="B20" s="82" t="s">
        <v>62</v>
      </c>
      <c r="C20" s="33">
        <v>0</v>
      </c>
      <c r="D20" s="31">
        <v>0</v>
      </c>
      <c r="E20" s="31">
        <f>D20*C20/1000</f>
        <v>0</v>
      </c>
      <c r="F20" s="45">
        <v>0</v>
      </c>
      <c r="G20" s="31">
        <v>0</v>
      </c>
      <c r="H20" s="31">
        <f>G20*F20/1000</f>
        <v>0</v>
      </c>
      <c r="I20" s="45">
        <v>64800</v>
      </c>
      <c r="J20" s="31">
        <v>455.16</v>
      </c>
      <c r="K20" s="31">
        <f>J20*I20/1000</f>
        <v>29494.367999999999</v>
      </c>
      <c r="L20" s="45">
        <v>0</v>
      </c>
      <c r="M20" s="31">
        <v>0</v>
      </c>
      <c r="N20" s="31">
        <v>0</v>
      </c>
      <c r="O20" s="45">
        <v>0</v>
      </c>
      <c r="P20" s="31">
        <v>0</v>
      </c>
      <c r="Q20" s="31">
        <f>P20*O20/1000</f>
        <v>0</v>
      </c>
      <c r="R20" s="49"/>
    </row>
    <row r="21" spans="1:18" s="48" customFormat="1" ht="25.5" x14ac:dyDescent="0.2">
      <c r="A21" s="107" t="s">
        <v>1</v>
      </c>
      <c r="B21" s="82" t="s">
        <v>78</v>
      </c>
      <c r="C21" s="33">
        <v>0</v>
      </c>
      <c r="D21" s="31">
        <v>0</v>
      </c>
      <c r="E21" s="31">
        <v>0</v>
      </c>
      <c r="F21" s="33">
        <v>0</v>
      </c>
      <c r="G21" s="31">
        <v>0</v>
      </c>
      <c r="H21" s="31">
        <f t="shared" ref="H21" si="9">F21*G21/1000</f>
        <v>0</v>
      </c>
      <c r="I21" s="33">
        <v>0</v>
      </c>
      <c r="J21" s="31">
        <v>0</v>
      </c>
      <c r="K21" s="31">
        <f t="shared" ref="K21" si="10">I21*J21/1000</f>
        <v>0</v>
      </c>
      <c r="L21" s="45">
        <v>38020</v>
      </c>
      <c r="M21" s="31">
        <v>1383.98</v>
      </c>
      <c r="N21" s="31">
        <f t="shared" ref="N21" si="11">L21*M21/1000</f>
        <v>52618.919600000001</v>
      </c>
      <c r="O21" s="33">
        <v>0</v>
      </c>
      <c r="P21" s="31">
        <v>0</v>
      </c>
      <c r="Q21" s="31">
        <v>0</v>
      </c>
      <c r="R21" s="49"/>
    </row>
    <row r="22" spans="1:18" s="48" customFormat="1" ht="25.5" x14ac:dyDescent="0.2">
      <c r="A22" s="113"/>
      <c r="B22" s="82" t="s">
        <v>62</v>
      </c>
      <c r="C22" s="33">
        <v>0</v>
      </c>
      <c r="D22" s="31">
        <v>0</v>
      </c>
      <c r="E22" s="31">
        <f>D22*C22/1000</f>
        <v>0</v>
      </c>
      <c r="F22" s="33">
        <v>0</v>
      </c>
      <c r="G22" s="31">
        <v>0</v>
      </c>
      <c r="H22" s="31">
        <f>G22*F22/1000</f>
        <v>0</v>
      </c>
      <c r="I22" s="33">
        <v>0</v>
      </c>
      <c r="J22" s="31">
        <v>0</v>
      </c>
      <c r="K22" s="31">
        <f>J22*I22/1000</f>
        <v>0</v>
      </c>
      <c r="L22" s="45">
        <v>152643</v>
      </c>
      <c r="M22" s="31">
        <v>452.66</v>
      </c>
      <c r="N22" s="31">
        <f>L22*M22/1000</f>
        <v>69095.380380000017</v>
      </c>
      <c r="O22" s="33">
        <v>0</v>
      </c>
      <c r="P22" s="31">
        <v>0</v>
      </c>
      <c r="Q22" s="31">
        <f>P22*O22/1000</f>
        <v>0</v>
      </c>
      <c r="R22" s="49"/>
    </row>
    <row r="23" spans="1:18" s="48" customFormat="1" ht="25.5" x14ac:dyDescent="0.2">
      <c r="A23" s="107" t="s">
        <v>3</v>
      </c>
      <c r="B23" s="82" t="s">
        <v>78</v>
      </c>
      <c r="C23" s="33">
        <v>0</v>
      </c>
      <c r="D23" s="31">
        <v>0</v>
      </c>
      <c r="E23" s="31">
        <v>0</v>
      </c>
      <c r="F23" s="33">
        <v>0</v>
      </c>
      <c r="G23" s="31">
        <v>0</v>
      </c>
      <c r="H23" s="31">
        <f t="shared" ref="H23" si="12">F23*G23/1000</f>
        <v>0</v>
      </c>
      <c r="I23" s="33">
        <v>0</v>
      </c>
      <c r="J23" s="31">
        <v>0</v>
      </c>
      <c r="K23" s="31">
        <f t="shared" ref="K23" si="13">I23*J23/1000</f>
        <v>0</v>
      </c>
      <c r="L23" s="46">
        <v>40516</v>
      </c>
      <c r="M23" s="31">
        <v>1356.16</v>
      </c>
      <c r="N23" s="31">
        <f t="shared" ref="N23" si="14">L23*M23/1000</f>
        <v>54946.17856</v>
      </c>
      <c r="O23" s="33">
        <v>0</v>
      </c>
      <c r="P23" s="31">
        <v>0</v>
      </c>
      <c r="Q23" s="31">
        <v>0</v>
      </c>
      <c r="R23" s="49"/>
    </row>
    <row r="24" spans="1:18" s="48" customFormat="1" ht="25.5" x14ac:dyDescent="0.2">
      <c r="A24" s="113"/>
      <c r="B24" s="82" t="s">
        <v>62</v>
      </c>
      <c r="C24" s="33">
        <v>0</v>
      </c>
      <c r="D24" s="31">
        <v>0</v>
      </c>
      <c r="E24" s="31">
        <f>D24*C24/1000</f>
        <v>0</v>
      </c>
      <c r="F24" s="33">
        <v>0</v>
      </c>
      <c r="G24" s="31">
        <v>0</v>
      </c>
      <c r="H24" s="31">
        <f>G24*F24/1000</f>
        <v>0</v>
      </c>
      <c r="I24" s="33">
        <v>0</v>
      </c>
      <c r="J24" s="31">
        <v>0</v>
      </c>
      <c r="K24" s="31">
        <f>J24*I24/1000</f>
        <v>0</v>
      </c>
      <c r="L24" s="46">
        <v>65000</v>
      </c>
      <c r="M24" s="31">
        <v>348.51</v>
      </c>
      <c r="N24" s="31">
        <f>L24*M24/1000</f>
        <v>22653.15</v>
      </c>
      <c r="O24" s="33">
        <v>0</v>
      </c>
      <c r="P24" s="31">
        <v>0</v>
      </c>
      <c r="Q24" s="31">
        <f>P24*O24/1000</f>
        <v>0</v>
      </c>
      <c r="R24" s="49"/>
    </row>
    <row r="25" spans="1:18" s="48" customFormat="1" ht="25.5" x14ac:dyDescent="0.2">
      <c r="A25" s="107" t="s">
        <v>22</v>
      </c>
      <c r="B25" s="82" t="s">
        <v>78</v>
      </c>
      <c r="C25" s="33">
        <v>0</v>
      </c>
      <c r="D25" s="31">
        <v>0</v>
      </c>
      <c r="E25" s="31">
        <v>0</v>
      </c>
      <c r="F25" s="33">
        <v>2127</v>
      </c>
      <c r="G25" s="31">
        <v>1381.56</v>
      </c>
      <c r="H25" s="31">
        <f t="shared" ref="H25" si="15">F25*G25/1000</f>
        <v>2938.5781200000001</v>
      </c>
      <c r="I25" s="33">
        <v>0</v>
      </c>
      <c r="J25" s="31">
        <v>0</v>
      </c>
      <c r="K25" s="31">
        <f t="shared" ref="K25" si="16">I25*J25/1000</f>
        <v>0</v>
      </c>
      <c r="L25" s="33">
        <v>0</v>
      </c>
      <c r="M25" s="31">
        <v>0</v>
      </c>
      <c r="N25" s="31">
        <f t="shared" ref="N25" si="17">L25*M25/1000</f>
        <v>0</v>
      </c>
      <c r="O25" s="33">
        <v>0</v>
      </c>
      <c r="P25" s="31">
        <v>0</v>
      </c>
      <c r="Q25" s="31">
        <v>0</v>
      </c>
      <c r="R25" s="49"/>
    </row>
    <row r="26" spans="1:18" s="48" customFormat="1" ht="25.5" x14ac:dyDescent="0.2">
      <c r="A26" s="113"/>
      <c r="B26" s="82" t="s">
        <v>62</v>
      </c>
      <c r="C26" s="33">
        <v>0</v>
      </c>
      <c r="D26" s="31">
        <v>0</v>
      </c>
      <c r="E26" s="31">
        <f>D26*C26/1000</f>
        <v>0</v>
      </c>
      <c r="F26" s="33">
        <v>1435</v>
      </c>
      <c r="G26" s="31">
        <v>452.66</v>
      </c>
      <c r="H26" s="31">
        <f>G26*F26/1000</f>
        <v>649.5671000000001</v>
      </c>
      <c r="I26" s="33">
        <v>0</v>
      </c>
      <c r="J26" s="31">
        <v>0</v>
      </c>
      <c r="K26" s="31">
        <f>J26*I26/1000</f>
        <v>0</v>
      </c>
      <c r="L26" s="33">
        <v>0</v>
      </c>
      <c r="M26" s="31">
        <v>0</v>
      </c>
      <c r="N26" s="31">
        <f>L26*M26/1000</f>
        <v>0</v>
      </c>
      <c r="O26" s="33">
        <v>0</v>
      </c>
      <c r="P26" s="31">
        <v>0</v>
      </c>
      <c r="Q26" s="31">
        <f>P26*O26/1000</f>
        <v>0</v>
      </c>
      <c r="R26" s="49"/>
    </row>
    <row r="27" spans="1:18" s="48" customFormat="1" ht="25.5" x14ac:dyDescent="0.2">
      <c r="A27" s="115" t="s">
        <v>118</v>
      </c>
      <c r="B27" s="82" t="s">
        <v>78</v>
      </c>
      <c r="C27" s="33">
        <v>0</v>
      </c>
      <c r="D27" s="31">
        <v>0</v>
      </c>
      <c r="E27" s="31">
        <v>0</v>
      </c>
      <c r="F27" s="33">
        <v>709</v>
      </c>
      <c r="G27" s="31">
        <v>1356.16</v>
      </c>
      <c r="H27" s="31">
        <f t="shared" ref="H27" si="18">F27*G27/1000</f>
        <v>961.51744000000008</v>
      </c>
      <c r="I27" s="33">
        <v>0</v>
      </c>
      <c r="J27" s="31">
        <v>0</v>
      </c>
      <c r="K27" s="31">
        <f t="shared" ref="K27" si="19">I27*J27/1000</f>
        <v>0</v>
      </c>
      <c r="L27" s="33">
        <v>0</v>
      </c>
      <c r="M27" s="31">
        <v>0</v>
      </c>
      <c r="N27" s="31">
        <f t="shared" ref="N27" si="20">L27*M27/1000</f>
        <v>0</v>
      </c>
      <c r="O27" s="33">
        <v>0</v>
      </c>
      <c r="P27" s="31">
        <v>0</v>
      </c>
      <c r="Q27" s="31">
        <v>0</v>
      </c>
      <c r="R27" s="49"/>
    </row>
    <row r="28" spans="1:18" s="48" customFormat="1" ht="25.5" x14ac:dyDescent="0.2">
      <c r="A28" s="120"/>
      <c r="B28" s="82" t="s">
        <v>62</v>
      </c>
      <c r="C28" s="33">
        <v>0</v>
      </c>
      <c r="D28" s="31">
        <v>0</v>
      </c>
      <c r="E28" s="31">
        <f>D28*C28/1000</f>
        <v>0</v>
      </c>
      <c r="F28" s="33">
        <v>479</v>
      </c>
      <c r="G28" s="31">
        <v>325.22000000000003</v>
      </c>
      <c r="H28" s="31">
        <f>G28*F28/1000</f>
        <v>155.78038000000001</v>
      </c>
      <c r="I28" s="33">
        <v>0</v>
      </c>
      <c r="J28" s="31">
        <v>0</v>
      </c>
      <c r="K28" s="31">
        <f>J28*I28/1000</f>
        <v>0</v>
      </c>
      <c r="L28" s="33">
        <v>0</v>
      </c>
      <c r="M28" s="31">
        <v>0</v>
      </c>
      <c r="N28" s="31">
        <f>L28*M28/1000</f>
        <v>0</v>
      </c>
      <c r="O28" s="33">
        <v>0</v>
      </c>
      <c r="P28" s="31">
        <v>0</v>
      </c>
      <c r="Q28" s="31">
        <f>P28*O28/1000</f>
        <v>0</v>
      </c>
      <c r="R28" s="49"/>
    </row>
    <row r="29" spans="1:18" s="48" customFormat="1" ht="25.5" x14ac:dyDescent="0.2">
      <c r="A29" s="107" t="s">
        <v>23</v>
      </c>
      <c r="B29" s="82" t="s">
        <v>78</v>
      </c>
      <c r="C29" s="33">
        <v>0</v>
      </c>
      <c r="D29" s="31">
        <v>0</v>
      </c>
      <c r="E29" s="31">
        <v>0</v>
      </c>
      <c r="F29" s="33">
        <v>0</v>
      </c>
      <c r="G29" s="31">
        <v>0</v>
      </c>
      <c r="H29" s="31">
        <f t="shared" ref="H29" si="21">F29*G29/1000</f>
        <v>0</v>
      </c>
      <c r="I29" s="33">
        <v>0</v>
      </c>
      <c r="J29" s="31">
        <v>0</v>
      </c>
      <c r="K29" s="31">
        <f t="shared" ref="K29" si="22">I29*J29/1000</f>
        <v>0</v>
      </c>
      <c r="L29" s="33">
        <v>0</v>
      </c>
      <c r="M29" s="31">
        <v>0</v>
      </c>
      <c r="N29" s="31">
        <f t="shared" ref="N29" si="23">L29*M29/1000</f>
        <v>0</v>
      </c>
      <c r="O29" s="33">
        <v>0</v>
      </c>
      <c r="P29" s="31">
        <v>0</v>
      </c>
      <c r="Q29" s="31">
        <v>0</v>
      </c>
      <c r="R29" s="49"/>
    </row>
    <row r="30" spans="1:18" s="48" customFormat="1" ht="25.5" x14ac:dyDescent="0.2">
      <c r="A30" s="113"/>
      <c r="B30" s="82" t="s">
        <v>62</v>
      </c>
      <c r="C30" s="33">
        <v>5950</v>
      </c>
      <c r="D30" s="31">
        <v>535.09</v>
      </c>
      <c r="E30" s="31">
        <f>D30*C30/1000</f>
        <v>3183.7855</v>
      </c>
      <c r="F30" s="33">
        <v>0</v>
      </c>
      <c r="G30" s="31">
        <v>0</v>
      </c>
      <c r="H30" s="31">
        <f>G30*F30/1000</f>
        <v>0</v>
      </c>
      <c r="I30" s="33">
        <v>0</v>
      </c>
      <c r="J30" s="31">
        <v>0</v>
      </c>
      <c r="K30" s="31">
        <f>J30*I30/1000</f>
        <v>0</v>
      </c>
      <c r="L30" s="33">
        <v>0</v>
      </c>
      <c r="M30" s="31">
        <v>0</v>
      </c>
      <c r="N30" s="31">
        <f>L30*M30/1000</f>
        <v>0</v>
      </c>
      <c r="O30" s="33">
        <v>0</v>
      </c>
      <c r="P30" s="31">
        <v>0</v>
      </c>
      <c r="Q30" s="31">
        <f>P30*O30/1000</f>
        <v>0</v>
      </c>
      <c r="R30" s="49"/>
    </row>
    <row r="31" spans="1:18" s="48" customFormat="1" ht="25.5" x14ac:dyDescent="0.2">
      <c r="A31" s="107" t="s">
        <v>79</v>
      </c>
      <c r="B31" s="82" t="s">
        <v>78</v>
      </c>
      <c r="C31" s="33">
        <v>0</v>
      </c>
      <c r="D31" s="31">
        <v>0</v>
      </c>
      <c r="E31" s="31">
        <v>0</v>
      </c>
      <c r="F31" s="33">
        <v>354</v>
      </c>
      <c r="G31" s="31">
        <v>1393</v>
      </c>
      <c r="H31" s="31">
        <f t="shared" ref="H31" si="24">F31*G31/1000</f>
        <v>493.12200000000001</v>
      </c>
      <c r="I31" s="33">
        <v>2040</v>
      </c>
      <c r="J31" s="31">
        <v>1393</v>
      </c>
      <c r="K31" s="31">
        <f t="shared" ref="K31" si="25">I31*J31/1000</f>
        <v>2841.72</v>
      </c>
      <c r="L31" s="45">
        <v>8664</v>
      </c>
      <c r="M31" s="31">
        <v>1393</v>
      </c>
      <c r="N31" s="31">
        <f t="shared" ref="N31" si="26">L31*M31/1000</f>
        <v>12068.951999999999</v>
      </c>
      <c r="O31" s="33">
        <v>0</v>
      </c>
      <c r="P31" s="31">
        <v>0</v>
      </c>
      <c r="Q31" s="31">
        <v>0</v>
      </c>
      <c r="R31" s="49"/>
    </row>
    <row r="32" spans="1:18" s="48" customFormat="1" ht="25.5" x14ac:dyDescent="0.2">
      <c r="A32" s="113"/>
      <c r="B32" s="82" t="s">
        <v>62</v>
      </c>
      <c r="C32" s="33">
        <v>19000</v>
      </c>
      <c r="D32" s="31">
        <v>535.09</v>
      </c>
      <c r="E32" s="31">
        <f>D32*C32/1000</f>
        <v>10166.709999999999</v>
      </c>
      <c r="F32" s="33">
        <v>239</v>
      </c>
      <c r="G32" s="31">
        <v>345.22120000000001</v>
      </c>
      <c r="H32" s="31">
        <f>G32*F32/1000</f>
        <v>82.507866800000002</v>
      </c>
      <c r="I32" s="33">
        <v>6600</v>
      </c>
      <c r="J32" s="31">
        <v>387.70202020202021</v>
      </c>
      <c r="K32" s="31">
        <f>J32*I32/1000</f>
        <v>2558.8333333333335</v>
      </c>
      <c r="L32" s="45">
        <v>4585</v>
      </c>
      <c r="M32" s="31">
        <v>345.22120000000001</v>
      </c>
      <c r="N32" s="31">
        <f>L32*M32/1000</f>
        <v>1582.8392020000001</v>
      </c>
      <c r="O32" s="33">
        <v>0</v>
      </c>
      <c r="P32" s="31">
        <v>0</v>
      </c>
      <c r="Q32" s="31">
        <f>P32*O32/1000</f>
        <v>0</v>
      </c>
      <c r="R32" s="49"/>
    </row>
    <row r="33" spans="1:18" s="48" customFormat="1" ht="25.5" x14ac:dyDescent="0.2">
      <c r="A33" s="107" t="s">
        <v>75</v>
      </c>
      <c r="B33" s="82" t="s">
        <v>78</v>
      </c>
      <c r="C33" s="33">
        <v>0</v>
      </c>
      <c r="D33" s="31">
        <v>0</v>
      </c>
      <c r="E33" s="31">
        <v>0</v>
      </c>
      <c r="F33" s="33">
        <v>0</v>
      </c>
      <c r="G33" s="31">
        <v>0</v>
      </c>
      <c r="H33" s="31">
        <f t="shared" ref="H33" si="27">F33*G33/1000</f>
        <v>0</v>
      </c>
      <c r="I33" s="33">
        <v>0</v>
      </c>
      <c r="J33" s="31">
        <v>0</v>
      </c>
      <c r="K33" s="31">
        <f t="shared" ref="K33:K40" si="28">J33*I33/1000</f>
        <v>0</v>
      </c>
      <c r="L33" s="33">
        <v>0</v>
      </c>
      <c r="M33" s="31">
        <v>0</v>
      </c>
      <c r="N33" s="31">
        <f t="shared" ref="N33" si="29">L33*M33/1000</f>
        <v>0</v>
      </c>
      <c r="O33" s="45">
        <v>0</v>
      </c>
      <c r="P33" s="31">
        <v>0</v>
      </c>
      <c r="Q33" s="31">
        <v>0</v>
      </c>
      <c r="R33" s="49"/>
    </row>
    <row r="34" spans="1:18" s="48" customFormat="1" ht="25.5" x14ac:dyDescent="0.2">
      <c r="A34" s="113"/>
      <c r="B34" s="82" t="s">
        <v>62</v>
      </c>
      <c r="C34" s="33">
        <v>0</v>
      </c>
      <c r="D34" s="31">
        <v>0</v>
      </c>
      <c r="E34" s="31">
        <f>D34*C34/1000</f>
        <v>0</v>
      </c>
      <c r="F34" s="33">
        <v>0</v>
      </c>
      <c r="G34" s="31">
        <v>0</v>
      </c>
      <c r="H34" s="31">
        <f>G34*F34/1000</f>
        <v>0</v>
      </c>
      <c r="I34" s="33">
        <v>0</v>
      </c>
      <c r="J34" s="31">
        <v>0</v>
      </c>
      <c r="K34" s="31">
        <f t="shared" si="28"/>
        <v>0</v>
      </c>
      <c r="L34" s="33">
        <v>0</v>
      </c>
      <c r="M34" s="31">
        <v>0</v>
      </c>
      <c r="N34" s="31">
        <f>L34*M34/1000</f>
        <v>0</v>
      </c>
      <c r="O34" s="45">
        <v>84860</v>
      </c>
      <c r="P34" s="31">
        <v>535.09</v>
      </c>
      <c r="Q34" s="31">
        <f>P34*O34/1000</f>
        <v>45407.737400000005</v>
      </c>
      <c r="R34" s="49"/>
    </row>
    <row r="35" spans="1:18" s="48" customFormat="1" ht="25.5" x14ac:dyDescent="0.2">
      <c r="A35" s="107" t="s">
        <v>88</v>
      </c>
      <c r="B35" s="82" t="s">
        <v>78</v>
      </c>
      <c r="C35" s="33">
        <v>0</v>
      </c>
      <c r="D35" s="31">
        <v>0</v>
      </c>
      <c r="E35" s="31">
        <v>0</v>
      </c>
      <c r="F35" s="33">
        <v>709</v>
      </c>
      <c r="G35" s="31">
        <v>1381.56</v>
      </c>
      <c r="H35" s="31">
        <f t="shared" ref="H35" si="30">F35*G35/1000</f>
        <v>979.52603999999997</v>
      </c>
      <c r="I35" s="33">
        <v>0</v>
      </c>
      <c r="J35" s="31">
        <v>0</v>
      </c>
      <c r="K35" s="31">
        <f t="shared" si="28"/>
        <v>0</v>
      </c>
      <c r="L35" s="33">
        <v>0</v>
      </c>
      <c r="M35" s="31">
        <v>0</v>
      </c>
      <c r="N35" s="31">
        <f t="shared" ref="N35" si="31">L35*M35/1000</f>
        <v>0</v>
      </c>
      <c r="O35" s="45">
        <v>0</v>
      </c>
      <c r="P35" s="31">
        <v>0</v>
      </c>
      <c r="Q35" s="31">
        <v>0</v>
      </c>
      <c r="R35" s="49"/>
    </row>
    <row r="36" spans="1:18" s="48" customFormat="1" ht="25.5" x14ac:dyDescent="0.2">
      <c r="A36" s="113"/>
      <c r="B36" s="82" t="s">
        <v>62</v>
      </c>
      <c r="C36" s="33">
        <v>0</v>
      </c>
      <c r="D36" s="31">
        <v>0</v>
      </c>
      <c r="E36" s="31">
        <f>D36*C36/1000</f>
        <v>0</v>
      </c>
      <c r="F36" s="33">
        <v>479</v>
      </c>
      <c r="G36" s="31">
        <v>452.66</v>
      </c>
      <c r="H36" s="31">
        <f>G36*F36/1000</f>
        <v>216.82414</v>
      </c>
      <c r="I36" s="33">
        <v>0</v>
      </c>
      <c r="J36" s="31">
        <v>0</v>
      </c>
      <c r="K36" s="31">
        <f t="shared" si="28"/>
        <v>0</v>
      </c>
      <c r="L36" s="33">
        <v>0</v>
      </c>
      <c r="M36" s="31">
        <v>0</v>
      </c>
      <c r="N36" s="31">
        <f>L36*M36/1000</f>
        <v>0</v>
      </c>
      <c r="O36" s="45">
        <v>0</v>
      </c>
      <c r="P36" s="31">
        <v>0</v>
      </c>
      <c r="Q36" s="31">
        <f>P36*O36/1000</f>
        <v>0</v>
      </c>
      <c r="R36" s="49"/>
    </row>
    <row r="37" spans="1:18" s="48" customFormat="1" ht="25.5" x14ac:dyDescent="0.2">
      <c r="A37" s="107" t="s">
        <v>24</v>
      </c>
      <c r="B37" s="82" t="s">
        <v>78</v>
      </c>
      <c r="C37" s="33">
        <v>0</v>
      </c>
      <c r="D37" s="31">
        <v>0</v>
      </c>
      <c r="E37" s="31">
        <v>0</v>
      </c>
      <c r="F37" s="33">
        <v>546</v>
      </c>
      <c r="G37" s="31">
        <v>1297.83</v>
      </c>
      <c r="H37" s="31">
        <f t="shared" ref="H37:H50" si="32">F37*G37/1000</f>
        <v>708.6151799999999</v>
      </c>
      <c r="I37" s="33">
        <v>446</v>
      </c>
      <c r="J37" s="31">
        <v>1297.83</v>
      </c>
      <c r="K37" s="31">
        <f t="shared" si="28"/>
        <v>578.83217999999988</v>
      </c>
      <c r="L37" s="33">
        <v>1442</v>
      </c>
      <c r="M37" s="31">
        <v>1297.83</v>
      </c>
      <c r="N37" s="31">
        <f t="shared" ref="N37" si="33">L37*M37/1000</f>
        <v>1871.4708599999999</v>
      </c>
      <c r="O37" s="45">
        <v>0</v>
      </c>
      <c r="P37" s="31">
        <v>0</v>
      </c>
      <c r="Q37" s="31">
        <v>0</v>
      </c>
      <c r="R37" s="49"/>
    </row>
    <row r="38" spans="1:18" s="48" customFormat="1" ht="25.5" x14ac:dyDescent="0.2">
      <c r="A38" s="113"/>
      <c r="B38" s="82" t="s">
        <v>62</v>
      </c>
      <c r="C38" s="33">
        <v>3400</v>
      </c>
      <c r="D38" s="31">
        <v>535.09</v>
      </c>
      <c r="E38" s="31">
        <f>D38*C38/1000</f>
        <v>1819.306</v>
      </c>
      <c r="F38" s="33">
        <v>369</v>
      </c>
      <c r="G38" s="31">
        <v>313.32</v>
      </c>
      <c r="H38" s="31">
        <f>G38*F38/1000</f>
        <v>115.61508000000001</v>
      </c>
      <c r="I38" s="33">
        <v>2500</v>
      </c>
      <c r="J38" s="31">
        <v>313.32</v>
      </c>
      <c r="K38" s="31">
        <f t="shared" si="28"/>
        <v>783.3</v>
      </c>
      <c r="L38" s="33">
        <v>636</v>
      </c>
      <c r="M38" s="31">
        <v>313.32</v>
      </c>
      <c r="N38" s="31">
        <f>L38*M38/1000</f>
        <v>199.27151999999998</v>
      </c>
      <c r="O38" s="45">
        <v>90</v>
      </c>
      <c r="P38" s="31">
        <v>313.32</v>
      </c>
      <c r="Q38" s="31">
        <f>P38*O38/1000</f>
        <v>28.198799999999999</v>
      </c>
      <c r="R38" s="49"/>
    </row>
    <row r="39" spans="1:18" s="48" customFormat="1" ht="25.5" x14ac:dyDescent="0.2">
      <c r="A39" s="108" t="s">
        <v>4</v>
      </c>
      <c r="B39" s="82" t="s">
        <v>78</v>
      </c>
      <c r="C39" s="34">
        <v>0</v>
      </c>
      <c r="D39" s="31">
        <v>0</v>
      </c>
      <c r="E39" s="31">
        <v>0</v>
      </c>
      <c r="F39" s="33">
        <v>1063</v>
      </c>
      <c r="G39" s="31">
        <v>1297.83</v>
      </c>
      <c r="H39" s="31">
        <f t="shared" si="32"/>
        <v>1379.59329</v>
      </c>
      <c r="I39" s="33">
        <v>1263</v>
      </c>
      <c r="J39" s="31">
        <v>1297.83</v>
      </c>
      <c r="K39" s="31">
        <f t="shared" si="28"/>
        <v>1639.1592899999998</v>
      </c>
      <c r="L39" s="33">
        <v>1410</v>
      </c>
      <c r="M39" s="31">
        <v>1297.83</v>
      </c>
      <c r="N39" s="31">
        <f t="shared" ref="N39" si="34">L39*M39/1000</f>
        <v>1829.9402999999998</v>
      </c>
      <c r="O39" s="33">
        <v>0</v>
      </c>
      <c r="P39" s="31">
        <v>0</v>
      </c>
      <c r="Q39" s="31">
        <v>0</v>
      </c>
      <c r="R39" s="49"/>
    </row>
    <row r="40" spans="1:18" s="48" customFormat="1" ht="25.5" x14ac:dyDescent="0.2">
      <c r="A40" s="113"/>
      <c r="B40" s="82" t="s">
        <v>62</v>
      </c>
      <c r="C40" s="34">
        <v>12545</v>
      </c>
      <c r="D40" s="31">
        <v>535.09</v>
      </c>
      <c r="E40" s="31">
        <f>D40*C40/1000</f>
        <v>6712.7040500000012</v>
      </c>
      <c r="F40" s="33">
        <v>717</v>
      </c>
      <c r="G40" s="31">
        <v>313.32</v>
      </c>
      <c r="H40" s="31">
        <f>G40*F40/1000</f>
        <v>224.65044</v>
      </c>
      <c r="I40" s="33">
        <v>5417</v>
      </c>
      <c r="J40" s="31">
        <v>313.32</v>
      </c>
      <c r="K40" s="31">
        <f t="shared" si="28"/>
        <v>1697.2544399999999</v>
      </c>
      <c r="L40" s="33">
        <v>2800</v>
      </c>
      <c r="M40" s="31">
        <v>313.32</v>
      </c>
      <c r="N40" s="31">
        <f>L40*M40/1000</f>
        <v>877.29600000000005</v>
      </c>
      <c r="O40" s="33">
        <v>400</v>
      </c>
      <c r="P40" s="31">
        <v>313.32</v>
      </c>
      <c r="Q40" s="31">
        <f>P40*O40/1000</f>
        <v>125.328</v>
      </c>
      <c r="R40" s="49"/>
    </row>
    <row r="41" spans="1:18" s="48" customFormat="1" ht="25.5" x14ac:dyDescent="0.2">
      <c r="A41" s="108" t="s">
        <v>5</v>
      </c>
      <c r="B41" s="82" t="s">
        <v>72</v>
      </c>
      <c r="C41" s="33">
        <v>0</v>
      </c>
      <c r="D41" s="31">
        <v>0</v>
      </c>
      <c r="E41" s="31">
        <v>0</v>
      </c>
      <c r="F41" s="33">
        <v>50</v>
      </c>
      <c r="G41" s="31">
        <v>13539.49</v>
      </c>
      <c r="H41" s="31">
        <f t="shared" si="32"/>
        <v>676.97450000000003</v>
      </c>
      <c r="I41" s="33">
        <v>0</v>
      </c>
      <c r="J41" s="31">
        <v>0</v>
      </c>
      <c r="K41" s="31">
        <v>0</v>
      </c>
      <c r="L41" s="33">
        <v>0</v>
      </c>
      <c r="M41" s="31">
        <v>0</v>
      </c>
      <c r="N41" s="31">
        <v>0</v>
      </c>
      <c r="O41" s="33">
        <v>0</v>
      </c>
      <c r="P41" s="31">
        <v>0</v>
      </c>
      <c r="Q41" s="31">
        <v>0</v>
      </c>
      <c r="R41" s="49"/>
    </row>
    <row r="42" spans="1:18" s="48" customFormat="1" ht="25.5" x14ac:dyDescent="0.2">
      <c r="A42" s="108"/>
      <c r="B42" s="82" t="s">
        <v>78</v>
      </c>
      <c r="C42" s="35">
        <v>0</v>
      </c>
      <c r="D42" s="31">
        <v>0</v>
      </c>
      <c r="E42" s="31">
        <v>0</v>
      </c>
      <c r="F42" s="45">
        <v>3506</v>
      </c>
      <c r="G42" s="31">
        <v>1297.83</v>
      </c>
      <c r="H42" s="31">
        <f t="shared" si="32"/>
        <v>4550.1919799999996</v>
      </c>
      <c r="I42" s="45">
        <v>3500</v>
      </c>
      <c r="J42" s="31">
        <v>1297.83</v>
      </c>
      <c r="K42" s="31">
        <f t="shared" ref="K42:K51" si="35">J42*I42/1000</f>
        <v>4542.4049999999997</v>
      </c>
      <c r="L42" s="33">
        <v>5134</v>
      </c>
      <c r="M42" s="31">
        <v>1297.83</v>
      </c>
      <c r="N42" s="31">
        <f t="shared" ref="N42" si="36">L42*M42/1000</f>
        <v>6663.0592200000001</v>
      </c>
      <c r="O42" s="33">
        <v>0</v>
      </c>
      <c r="P42" s="31">
        <v>0</v>
      </c>
      <c r="Q42" s="31">
        <v>0</v>
      </c>
      <c r="R42" s="49"/>
    </row>
    <row r="43" spans="1:18" s="48" customFormat="1" ht="25.5" x14ac:dyDescent="0.2">
      <c r="A43" s="108"/>
      <c r="B43" s="82" t="s">
        <v>62</v>
      </c>
      <c r="C43" s="35">
        <v>19705</v>
      </c>
      <c r="D43" s="31">
        <v>535.09</v>
      </c>
      <c r="E43" s="31">
        <f>D43*C43/1000</f>
        <v>10543.948450000002</v>
      </c>
      <c r="F43" s="45">
        <v>2153</v>
      </c>
      <c r="G43" s="31">
        <v>313.32</v>
      </c>
      <c r="H43" s="31">
        <f>G43*F43/1000</f>
        <v>674.57795999999996</v>
      </c>
      <c r="I43" s="45">
        <v>14000</v>
      </c>
      <c r="J43" s="31">
        <v>313.32</v>
      </c>
      <c r="K43" s="31">
        <f t="shared" si="35"/>
        <v>4386.4799999999996</v>
      </c>
      <c r="L43" s="33">
        <v>2265</v>
      </c>
      <c r="M43" s="31">
        <v>313.32</v>
      </c>
      <c r="N43" s="31">
        <f>L43*M43/1000</f>
        <v>709.6697999999999</v>
      </c>
      <c r="O43" s="33">
        <v>4250</v>
      </c>
      <c r="P43" s="31">
        <v>313.32</v>
      </c>
      <c r="Q43" s="31">
        <f>P43*O43/1000</f>
        <v>1331.61</v>
      </c>
      <c r="R43" s="49"/>
    </row>
    <row r="44" spans="1:18" s="48" customFormat="1" ht="25.5" x14ac:dyDescent="0.2">
      <c r="A44" s="108" t="s">
        <v>25</v>
      </c>
      <c r="B44" s="82" t="s">
        <v>78</v>
      </c>
      <c r="C44" s="35">
        <v>0</v>
      </c>
      <c r="D44" s="31">
        <v>0</v>
      </c>
      <c r="E44" s="31">
        <v>0</v>
      </c>
      <c r="F44" s="33">
        <v>354</v>
      </c>
      <c r="G44" s="31">
        <v>1297.83</v>
      </c>
      <c r="H44" s="31">
        <f t="shared" si="32"/>
        <v>459.43181999999996</v>
      </c>
      <c r="I44" s="33">
        <v>416</v>
      </c>
      <c r="J44" s="31">
        <v>1297.83</v>
      </c>
      <c r="K44" s="31">
        <f t="shared" si="35"/>
        <v>539.89728000000002</v>
      </c>
      <c r="L44" s="33">
        <v>2151</v>
      </c>
      <c r="M44" s="31">
        <v>1297.83</v>
      </c>
      <c r="N44" s="31">
        <f t="shared" ref="N44:N50" si="37">L44*M44/1000</f>
        <v>2791.6323299999999</v>
      </c>
      <c r="O44" s="33">
        <v>0</v>
      </c>
      <c r="P44" s="31">
        <v>0</v>
      </c>
      <c r="Q44" s="31">
        <v>0</v>
      </c>
      <c r="R44" s="49"/>
    </row>
    <row r="45" spans="1:18" s="48" customFormat="1" ht="25.5" x14ac:dyDescent="0.2">
      <c r="A45" s="113"/>
      <c r="B45" s="82" t="s">
        <v>62</v>
      </c>
      <c r="C45" s="35">
        <v>5300</v>
      </c>
      <c r="D45" s="31">
        <v>535.09</v>
      </c>
      <c r="E45" s="31">
        <f>D45*C45/1000</f>
        <v>2835.9769999999999</v>
      </c>
      <c r="F45" s="33">
        <v>263</v>
      </c>
      <c r="G45" s="31">
        <v>313.32</v>
      </c>
      <c r="H45" s="31">
        <f>G45*F45/1000</f>
        <v>82.40316</v>
      </c>
      <c r="I45" s="33">
        <v>2500</v>
      </c>
      <c r="J45" s="31">
        <v>313.32</v>
      </c>
      <c r="K45" s="31">
        <f t="shared" si="35"/>
        <v>783.3</v>
      </c>
      <c r="L45" s="33">
        <v>949</v>
      </c>
      <c r="M45" s="31">
        <v>313.32</v>
      </c>
      <c r="N45" s="31">
        <f>L45*M45/1000</f>
        <v>297.34068000000002</v>
      </c>
      <c r="O45" s="33">
        <v>0</v>
      </c>
      <c r="P45" s="31">
        <v>0</v>
      </c>
      <c r="Q45" s="31">
        <f>P45*O45/1000</f>
        <v>0</v>
      </c>
      <c r="R45" s="49"/>
    </row>
    <row r="46" spans="1:18" s="48" customFormat="1" ht="25.5" x14ac:dyDescent="0.2">
      <c r="A46" s="108" t="s">
        <v>6</v>
      </c>
      <c r="B46" s="82" t="s">
        <v>78</v>
      </c>
      <c r="C46" s="34">
        <v>0</v>
      </c>
      <c r="D46" s="31">
        <v>0</v>
      </c>
      <c r="E46" s="31">
        <v>0</v>
      </c>
      <c r="F46" s="33">
        <v>337</v>
      </c>
      <c r="G46" s="31">
        <v>1297.83</v>
      </c>
      <c r="H46" s="31">
        <f t="shared" si="32"/>
        <v>437.36870999999996</v>
      </c>
      <c r="I46" s="33">
        <v>820</v>
      </c>
      <c r="J46" s="31">
        <v>1297.83</v>
      </c>
      <c r="K46" s="31">
        <f t="shared" si="35"/>
        <v>1064.2205999999999</v>
      </c>
      <c r="L46" s="33">
        <v>797</v>
      </c>
      <c r="M46" s="31">
        <v>1297.83</v>
      </c>
      <c r="N46" s="31">
        <f t="shared" si="37"/>
        <v>1034.37051</v>
      </c>
      <c r="O46" s="33">
        <v>0</v>
      </c>
      <c r="P46" s="31">
        <v>0</v>
      </c>
      <c r="Q46" s="31">
        <v>0</v>
      </c>
      <c r="R46" s="49"/>
    </row>
    <row r="47" spans="1:18" s="48" customFormat="1" ht="25.5" x14ac:dyDescent="0.2">
      <c r="A47" s="113"/>
      <c r="B47" s="82" t="s">
        <v>62</v>
      </c>
      <c r="C47" s="34">
        <v>4860</v>
      </c>
      <c r="D47" s="31">
        <v>535.09</v>
      </c>
      <c r="E47" s="31">
        <f>D47*C47/1000</f>
        <v>2600.5374000000002</v>
      </c>
      <c r="F47" s="33">
        <v>228</v>
      </c>
      <c r="G47" s="31">
        <v>313.32</v>
      </c>
      <c r="H47" s="31">
        <f>G47*F47/1000</f>
        <v>71.436959999999985</v>
      </c>
      <c r="I47" s="33">
        <v>2750</v>
      </c>
      <c r="J47" s="31">
        <v>313.32</v>
      </c>
      <c r="K47" s="31">
        <f t="shared" si="35"/>
        <v>861.63</v>
      </c>
      <c r="L47" s="33">
        <v>2595</v>
      </c>
      <c r="M47" s="31">
        <v>313.32</v>
      </c>
      <c r="N47" s="31">
        <f>L47*M47/1000</f>
        <v>813.06540000000007</v>
      </c>
      <c r="O47" s="33">
        <v>80</v>
      </c>
      <c r="P47" s="31">
        <v>313.32</v>
      </c>
      <c r="Q47" s="31">
        <f>P47*O47/1000</f>
        <v>25.0656</v>
      </c>
      <c r="R47" s="49"/>
    </row>
    <row r="48" spans="1:18" s="48" customFormat="1" ht="25.5" x14ac:dyDescent="0.2">
      <c r="A48" s="108" t="s">
        <v>26</v>
      </c>
      <c r="B48" s="82" t="s">
        <v>78</v>
      </c>
      <c r="C48" s="34">
        <v>0</v>
      </c>
      <c r="D48" s="31">
        <v>0</v>
      </c>
      <c r="E48" s="31">
        <v>0</v>
      </c>
      <c r="F48" s="33">
        <v>143</v>
      </c>
      <c r="G48" s="31">
        <v>1297.83</v>
      </c>
      <c r="H48" s="31">
        <f t="shared" si="32"/>
        <v>185.58968999999999</v>
      </c>
      <c r="I48" s="33">
        <v>300</v>
      </c>
      <c r="J48" s="31">
        <v>1297.83</v>
      </c>
      <c r="K48" s="31">
        <f t="shared" si="35"/>
        <v>389.34899999999999</v>
      </c>
      <c r="L48" s="33">
        <v>1360</v>
      </c>
      <c r="M48" s="31">
        <v>1297.83</v>
      </c>
      <c r="N48" s="31">
        <f t="shared" si="37"/>
        <v>1765.0487999999998</v>
      </c>
      <c r="O48" s="33">
        <v>0</v>
      </c>
      <c r="P48" s="31">
        <v>0</v>
      </c>
      <c r="Q48" s="31">
        <v>0</v>
      </c>
      <c r="R48" s="49"/>
    </row>
    <row r="49" spans="1:18" s="48" customFormat="1" ht="25.5" x14ac:dyDescent="0.2">
      <c r="A49" s="113"/>
      <c r="B49" s="82" t="s">
        <v>62</v>
      </c>
      <c r="C49" s="34">
        <v>2735</v>
      </c>
      <c r="D49" s="31">
        <v>535.09</v>
      </c>
      <c r="E49" s="31">
        <f>D49*C49/1000</f>
        <v>1463.4711500000001</v>
      </c>
      <c r="F49" s="33">
        <v>97</v>
      </c>
      <c r="G49" s="31">
        <v>313.32</v>
      </c>
      <c r="H49" s="31">
        <f>G49*F49/1000</f>
        <v>30.392040000000001</v>
      </c>
      <c r="I49" s="33">
        <v>2116</v>
      </c>
      <c r="J49" s="31">
        <v>313.32</v>
      </c>
      <c r="K49" s="31">
        <f t="shared" si="35"/>
        <v>662.98512000000005</v>
      </c>
      <c r="L49" s="33">
        <v>600</v>
      </c>
      <c r="M49" s="31">
        <v>313.32</v>
      </c>
      <c r="N49" s="31">
        <f>L49*M49/1000</f>
        <v>187.99199999999999</v>
      </c>
      <c r="O49" s="33">
        <v>0</v>
      </c>
      <c r="P49" s="31">
        <v>0</v>
      </c>
      <c r="Q49" s="31">
        <f>P49*O49/1000</f>
        <v>0</v>
      </c>
      <c r="R49" s="49"/>
    </row>
    <row r="50" spans="1:18" s="48" customFormat="1" ht="25.5" x14ac:dyDescent="0.2">
      <c r="A50" s="108" t="s">
        <v>27</v>
      </c>
      <c r="B50" s="82" t="s">
        <v>78</v>
      </c>
      <c r="C50" s="34">
        <v>0</v>
      </c>
      <c r="D50" s="31">
        <v>0</v>
      </c>
      <c r="E50" s="31">
        <v>0</v>
      </c>
      <c r="F50" s="33">
        <v>258</v>
      </c>
      <c r="G50" s="31">
        <v>1297.83</v>
      </c>
      <c r="H50" s="31">
        <f t="shared" si="32"/>
        <v>334.84013999999996</v>
      </c>
      <c r="I50" s="33">
        <v>500</v>
      </c>
      <c r="J50" s="31">
        <v>1297.83</v>
      </c>
      <c r="K50" s="31">
        <f t="shared" si="35"/>
        <v>648.91499999999996</v>
      </c>
      <c r="L50" s="33">
        <v>673</v>
      </c>
      <c r="M50" s="31">
        <v>1297.83</v>
      </c>
      <c r="N50" s="31">
        <f t="shared" si="37"/>
        <v>873.43958999999995</v>
      </c>
      <c r="O50" s="33">
        <v>0</v>
      </c>
      <c r="P50" s="31">
        <v>0</v>
      </c>
      <c r="Q50" s="31">
        <v>0</v>
      </c>
      <c r="R50" s="49"/>
    </row>
    <row r="51" spans="1:18" s="48" customFormat="1" ht="25.5" x14ac:dyDescent="0.2">
      <c r="A51" s="113"/>
      <c r="B51" s="82" t="s">
        <v>62</v>
      </c>
      <c r="C51" s="34">
        <v>2577</v>
      </c>
      <c r="D51" s="31">
        <v>535.09</v>
      </c>
      <c r="E51" s="31">
        <f>D51*C51/1000</f>
        <v>1378.9269300000001</v>
      </c>
      <c r="F51" s="33">
        <v>175</v>
      </c>
      <c r="G51" s="31">
        <v>313.32</v>
      </c>
      <c r="H51" s="31">
        <f>G51*F51/1000</f>
        <v>54.831000000000003</v>
      </c>
      <c r="I51" s="33">
        <v>1842</v>
      </c>
      <c r="J51" s="31">
        <v>313.32</v>
      </c>
      <c r="K51" s="31">
        <f t="shared" si="35"/>
        <v>577.1354399999999</v>
      </c>
      <c r="L51" s="33">
        <v>297</v>
      </c>
      <c r="M51" s="31">
        <v>313.32</v>
      </c>
      <c r="N51" s="31">
        <f>L51*M51/1000</f>
        <v>93.056039999999996</v>
      </c>
      <c r="O51" s="33">
        <v>0</v>
      </c>
      <c r="P51" s="31">
        <v>313.32</v>
      </c>
      <c r="Q51" s="31">
        <f>P51*O51/1000</f>
        <v>0</v>
      </c>
      <c r="R51" s="49"/>
    </row>
    <row r="52" spans="1:18" s="48" customFormat="1" ht="25.5" x14ac:dyDescent="0.2">
      <c r="A52" s="108" t="s">
        <v>7</v>
      </c>
      <c r="B52" s="82" t="s">
        <v>72</v>
      </c>
      <c r="C52" s="34">
        <v>0</v>
      </c>
      <c r="D52" s="31">
        <v>0</v>
      </c>
      <c r="E52" s="31">
        <v>0</v>
      </c>
      <c r="F52" s="45">
        <v>0</v>
      </c>
      <c r="G52" s="31">
        <v>0</v>
      </c>
      <c r="H52" s="31">
        <v>0</v>
      </c>
      <c r="I52" s="33">
        <v>0</v>
      </c>
      <c r="J52" s="31">
        <v>0</v>
      </c>
      <c r="K52" s="31">
        <v>0</v>
      </c>
      <c r="L52" s="33">
        <v>0</v>
      </c>
      <c r="M52" s="31">
        <v>0</v>
      </c>
      <c r="N52" s="31">
        <v>0</v>
      </c>
      <c r="O52" s="33">
        <v>0</v>
      </c>
      <c r="P52" s="31">
        <v>0</v>
      </c>
      <c r="Q52" s="31">
        <v>0</v>
      </c>
      <c r="R52" s="49"/>
    </row>
    <row r="53" spans="1:18" s="48" customFormat="1" ht="25.5" x14ac:dyDescent="0.2">
      <c r="A53" s="108"/>
      <c r="B53" s="82" t="s">
        <v>78</v>
      </c>
      <c r="C53" s="34">
        <v>0</v>
      </c>
      <c r="D53" s="31">
        <v>0</v>
      </c>
      <c r="E53" s="31">
        <v>0</v>
      </c>
      <c r="F53" s="45">
        <v>2835</v>
      </c>
      <c r="G53" s="31">
        <v>1297.83</v>
      </c>
      <c r="H53" s="31">
        <f t="shared" ref="H53:H102" si="38">F53*G53/1000</f>
        <v>3679.3480499999996</v>
      </c>
      <c r="I53" s="33">
        <v>5100</v>
      </c>
      <c r="J53" s="31">
        <v>1297.83</v>
      </c>
      <c r="K53" s="31">
        <f t="shared" ref="K53:K66" si="39">J53*I53/1000</f>
        <v>6618.933</v>
      </c>
      <c r="L53" s="33">
        <v>7565</v>
      </c>
      <c r="M53" s="31">
        <v>1297.83</v>
      </c>
      <c r="N53" s="31">
        <f t="shared" ref="N53" si="40">L53*M53/1000</f>
        <v>9818.0839499999984</v>
      </c>
      <c r="O53" s="33">
        <v>0</v>
      </c>
      <c r="P53" s="31">
        <v>0</v>
      </c>
      <c r="Q53" s="31">
        <v>0</v>
      </c>
      <c r="R53" s="49"/>
    </row>
    <row r="54" spans="1:18" s="48" customFormat="1" ht="25.5" x14ac:dyDescent="0.2">
      <c r="A54" s="113"/>
      <c r="B54" s="82" t="s">
        <v>62</v>
      </c>
      <c r="C54" s="34">
        <v>24000</v>
      </c>
      <c r="D54" s="31">
        <v>535.09</v>
      </c>
      <c r="E54" s="31">
        <f>D54*C54/1000</f>
        <v>12842.16</v>
      </c>
      <c r="F54" s="45">
        <v>1914</v>
      </c>
      <c r="G54" s="31">
        <v>313.32</v>
      </c>
      <c r="H54" s="31">
        <f>G54*F54/1000</f>
        <v>599.69448</v>
      </c>
      <c r="I54" s="33">
        <v>10100</v>
      </c>
      <c r="J54" s="31">
        <v>313.32</v>
      </c>
      <c r="K54" s="31">
        <f t="shared" si="39"/>
        <v>3164.5320000000002</v>
      </c>
      <c r="L54" s="33">
        <v>3338</v>
      </c>
      <c r="M54" s="31">
        <v>313.32</v>
      </c>
      <c r="N54" s="31">
        <f>L54*M54/1000</f>
        <v>1045.8621600000001</v>
      </c>
      <c r="O54" s="33">
        <v>3000</v>
      </c>
      <c r="P54" s="31">
        <v>313.32</v>
      </c>
      <c r="Q54" s="31">
        <f>P54*O54/1000</f>
        <v>939.96</v>
      </c>
      <c r="R54" s="49"/>
    </row>
    <row r="55" spans="1:18" s="48" customFormat="1" ht="25.5" x14ac:dyDescent="0.2">
      <c r="A55" s="108" t="s">
        <v>8</v>
      </c>
      <c r="B55" s="82" t="s">
        <v>78</v>
      </c>
      <c r="C55" s="35">
        <v>0</v>
      </c>
      <c r="D55" s="31">
        <v>0</v>
      </c>
      <c r="E55" s="31">
        <v>0</v>
      </c>
      <c r="F55" s="33">
        <v>709</v>
      </c>
      <c r="G55" s="31">
        <v>1297.83</v>
      </c>
      <c r="H55" s="31">
        <f t="shared" si="38"/>
        <v>920.16147000000001</v>
      </c>
      <c r="I55" s="33">
        <v>892</v>
      </c>
      <c r="J55" s="31">
        <v>1297.83</v>
      </c>
      <c r="K55" s="31">
        <f t="shared" si="39"/>
        <v>1157.6643599999998</v>
      </c>
      <c r="L55" s="33">
        <v>3208</v>
      </c>
      <c r="M55" s="31">
        <v>1297.83</v>
      </c>
      <c r="N55" s="31">
        <f t="shared" ref="N55:N65" si="41">L55*M55/1000</f>
        <v>4163.4386399999994</v>
      </c>
      <c r="O55" s="33">
        <v>0</v>
      </c>
      <c r="P55" s="31">
        <v>0</v>
      </c>
      <c r="Q55" s="31">
        <v>0</v>
      </c>
      <c r="R55" s="49"/>
    </row>
    <row r="56" spans="1:18" s="48" customFormat="1" ht="25.5" x14ac:dyDescent="0.2">
      <c r="A56" s="113"/>
      <c r="B56" s="82" t="s">
        <v>62</v>
      </c>
      <c r="C56" s="35">
        <v>11210</v>
      </c>
      <c r="D56" s="31">
        <v>535.09</v>
      </c>
      <c r="E56" s="31">
        <f>D56*C56/1000</f>
        <v>5998.3589000000002</v>
      </c>
      <c r="F56" s="33">
        <v>478</v>
      </c>
      <c r="G56" s="31">
        <v>313.32</v>
      </c>
      <c r="H56" s="31">
        <f>G56*F56/1000</f>
        <v>149.76695999999998</v>
      </c>
      <c r="I56" s="33">
        <v>6500</v>
      </c>
      <c r="J56" s="31">
        <v>313.32</v>
      </c>
      <c r="K56" s="31">
        <f t="shared" si="39"/>
        <v>2036.58</v>
      </c>
      <c r="L56" s="33">
        <v>1415</v>
      </c>
      <c r="M56" s="31">
        <v>313.32</v>
      </c>
      <c r="N56" s="31">
        <f>L56*M56/1000</f>
        <v>443.34780000000001</v>
      </c>
      <c r="O56" s="33">
        <v>200</v>
      </c>
      <c r="P56" s="31">
        <v>313.32</v>
      </c>
      <c r="Q56" s="31">
        <f>P56*O56/1000</f>
        <v>62.664000000000001</v>
      </c>
      <c r="R56" s="49"/>
    </row>
    <row r="57" spans="1:18" s="48" customFormat="1" ht="25.5" x14ac:dyDescent="0.2">
      <c r="A57" s="108" t="s">
        <v>9</v>
      </c>
      <c r="B57" s="82" t="s">
        <v>78</v>
      </c>
      <c r="C57" s="35">
        <v>0</v>
      </c>
      <c r="D57" s="31">
        <v>0</v>
      </c>
      <c r="E57" s="31">
        <v>0</v>
      </c>
      <c r="F57" s="33">
        <v>294</v>
      </c>
      <c r="G57" s="31">
        <v>1297.83</v>
      </c>
      <c r="H57" s="31">
        <f t="shared" si="38"/>
        <v>381.56201999999996</v>
      </c>
      <c r="I57" s="33">
        <v>359</v>
      </c>
      <c r="J57" s="31">
        <v>1297.83</v>
      </c>
      <c r="K57" s="31">
        <f t="shared" si="39"/>
        <v>465.92096999999995</v>
      </c>
      <c r="L57" s="33">
        <v>200</v>
      </c>
      <c r="M57" s="31">
        <v>1297.83</v>
      </c>
      <c r="N57" s="31">
        <f t="shared" si="41"/>
        <v>259.56599999999997</v>
      </c>
      <c r="O57" s="33">
        <v>0</v>
      </c>
      <c r="P57" s="31">
        <v>0</v>
      </c>
      <c r="Q57" s="31">
        <v>0</v>
      </c>
      <c r="R57" s="49"/>
    </row>
    <row r="58" spans="1:18" s="48" customFormat="1" ht="25.5" x14ac:dyDescent="0.2">
      <c r="A58" s="113"/>
      <c r="B58" s="82" t="s">
        <v>62</v>
      </c>
      <c r="C58" s="35">
        <v>3500</v>
      </c>
      <c r="D58" s="31">
        <v>535.09</v>
      </c>
      <c r="E58" s="31">
        <f>D58*C58/1000</f>
        <v>1872.8150000000001</v>
      </c>
      <c r="F58" s="33">
        <v>198</v>
      </c>
      <c r="G58" s="31">
        <v>313.32</v>
      </c>
      <c r="H58" s="31">
        <f>G58*F58/1000</f>
        <v>62.03736</v>
      </c>
      <c r="I58" s="33">
        <v>2500</v>
      </c>
      <c r="J58" s="31">
        <v>313.32</v>
      </c>
      <c r="K58" s="31">
        <f t="shared" si="39"/>
        <v>783.3</v>
      </c>
      <c r="L58" s="33">
        <v>1800</v>
      </c>
      <c r="M58" s="31">
        <v>313.32</v>
      </c>
      <c r="N58" s="31">
        <f>L58*M58/1000</f>
        <v>563.976</v>
      </c>
      <c r="O58" s="33">
        <v>0</v>
      </c>
      <c r="P58" s="31">
        <v>313.32</v>
      </c>
      <c r="Q58" s="31">
        <f>P58*O58/1000</f>
        <v>0</v>
      </c>
      <c r="R58" s="49"/>
    </row>
    <row r="59" spans="1:18" s="48" customFormat="1" ht="25.5" x14ac:dyDescent="0.2">
      <c r="A59" s="108" t="s">
        <v>28</v>
      </c>
      <c r="B59" s="82" t="s">
        <v>78</v>
      </c>
      <c r="C59" s="35">
        <v>0</v>
      </c>
      <c r="D59" s="31">
        <v>0</v>
      </c>
      <c r="E59" s="31">
        <v>0</v>
      </c>
      <c r="F59" s="33">
        <v>354</v>
      </c>
      <c r="G59" s="31">
        <v>1297.83</v>
      </c>
      <c r="H59" s="31">
        <f t="shared" si="38"/>
        <v>459.43181999999996</v>
      </c>
      <c r="I59" s="33">
        <v>862</v>
      </c>
      <c r="J59" s="31">
        <v>1297.83</v>
      </c>
      <c r="K59" s="31">
        <f t="shared" si="39"/>
        <v>1118.72946</v>
      </c>
      <c r="L59" s="33">
        <v>932</v>
      </c>
      <c r="M59" s="31">
        <v>1297.83</v>
      </c>
      <c r="N59" s="31">
        <f t="shared" si="41"/>
        <v>1209.5775599999997</v>
      </c>
      <c r="O59" s="33">
        <v>0</v>
      </c>
      <c r="P59" s="31">
        <v>0</v>
      </c>
      <c r="Q59" s="31">
        <v>0</v>
      </c>
      <c r="R59" s="49"/>
    </row>
    <row r="60" spans="1:18" s="48" customFormat="1" ht="25.5" x14ac:dyDescent="0.2">
      <c r="A60" s="113"/>
      <c r="B60" s="82" t="s">
        <v>62</v>
      </c>
      <c r="C60" s="35">
        <v>5576</v>
      </c>
      <c r="D60" s="31">
        <v>535.09</v>
      </c>
      <c r="E60" s="31">
        <f>D60*C60/1000</f>
        <v>2983.6618400000002</v>
      </c>
      <c r="F60" s="33">
        <v>239</v>
      </c>
      <c r="G60" s="31">
        <v>313.32</v>
      </c>
      <c r="H60" s="31">
        <f>G60*F60/1000</f>
        <v>74.883479999999992</v>
      </c>
      <c r="I60" s="33">
        <v>1800</v>
      </c>
      <c r="J60" s="31">
        <v>313.32</v>
      </c>
      <c r="K60" s="31">
        <f t="shared" si="39"/>
        <v>563.976</v>
      </c>
      <c r="L60" s="33">
        <v>411</v>
      </c>
      <c r="M60" s="31">
        <v>313.32</v>
      </c>
      <c r="N60" s="31">
        <f>L60*M60/1000</f>
        <v>128.77452</v>
      </c>
      <c r="O60" s="33">
        <v>500</v>
      </c>
      <c r="P60" s="31">
        <v>313.32</v>
      </c>
      <c r="Q60" s="31">
        <f>P60*O60/1000</f>
        <v>156.66</v>
      </c>
      <c r="R60" s="49"/>
    </row>
    <row r="61" spans="1:18" s="48" customFormat="1" ht="25.5" x14ac:dyDescent="0.2">
      <c r="A61" s="108" t="s">
        <v>10</v>
      </c>
      <c r="B61" s="82" t="s">
        <v>78</v>
      </c>
      <c r="C61" s="46">
        <v>0</v>
      </c>
      <c r="D61" s="31">
        <v>0</v>
      </c>
      <c r="E61" s="31">
        <v>0</v>
      </c>
      <c r="F61" s="33">
        <v>709</v>
      </c>
      <c r="G61" s="31">
        <v>1297.83</v>
      </c>
      <c r="H61" s="31">
        <f t="shared" si="38"/>
        <v>920.16147000000001</v>
      </c>
      <c r="I61" s="33">
        <v>975</v>
      </c>
      <c r="J61" s="31">
        <v>1297.83</v>
      </c>
      <c r="K61" s="31">
        <f t="shared" si="39"/>
        <v>1265.3842500000001</v>
      </c>
      <c r="L61" s="33">
        <v>1600</v>
      </c>
      <c r="M61" s="31">
        <v>1297.83</v>
      </c>
      <c r="N61" s="31">
        <f t="shared" si="41"/>
        <v>2076.5279999999998</v>
      </c>
      <c r="O61" s="33">
        <v>0</v>
      </c>
      <c r="P61" s="31">
        <v>0</v>
      </c>
      <c r="Q61" s="31">
        <v>0</v>
      </c>
      <c r="R61" s="49"/>
    </row>
    <row r="62" spans="1:18" s="48" customFormat="1" ht="25.5" x14ac:dyDescent="0.2">
      <c r="A62" s="113"/>
      <c r="B62" s="82" t="s">
        <v>62</v>
      </c>
      <c r="C62" s="46">
        <v>7000</v>
      </c>
      <c r="D62" s="31">
        <v>535.09</v>
      </c>
      <c r="E62" s="31">
        <f>D62*C62/1000</f>
        <v>3745.63</v>
      </c>
      <c r="F62" s="33">
        <v>479</v>
      </c>
      <c r="G62" s="31">
        <v>313.32</v>
      </c>
      <c r="H62" s="31">
        <f>G62*F62/1000</f>
        <v>150.08027999999999</v>
      </c>
      <c r="I62" s="33">
        <v>5700</v>
      </c>
      <c r="J62" s="31">
        <v>313.32</v>
      </c>
      <c r="K62" s="31">
        <f t="shared" si="39"/>
        <v>1785.924</v>
      </c>
      <c r="L62" s="33">
        <v>2484</v>
      </c>
      <c r="M62" s="31">
        <v>313.32</v>
      </c>
      <c r="N62" s="31">
        <f>L62*M62/1000</f>
        <v>778.28688</v>
      </c>
      <c r="O62" s="33">
        <v>300</v>
      </c>
      <c r="P62" s="31">
        <v>313.32</v>
      </c>
      <c r="Q62" s="31">
        <f>P62*O62/1000</f>
        <v>93.995999999999995</v>
      </c>
      <c r="R62" s="49"/>
    </row>
    <row r="63" spans="1:18" s="48" customFormat="1" ht="25.5" x14ac:dyDescent="0.2">
      <c r="A63" s="108" t="s">
        <v>29</v>
      </c>
      <c r="B63" s="82" t="s">
        <v>78</v>
      </c>
      <c r="C63" s="46">
        <v>0</v>
      </c>
      <c r="D63" s="31">
        <v>0</v>
      </c>
      <c r="E63" s="31">
        <v>0</v>
      </c>
      <c r="F63" s="33">
        <v>503</v>
      </c>
      <c r="G63" s="31">
        <v>1297.83</v>
      </c>
      <c r="H63" s="31">
        <f t="shared" si="38"/>
        <v>652.80849000000001</v>
      </c>
      <c r="I63" s="33">
        <v>240</v>
      </c>
      <c r="J63" s="31">
        <v>1297.83</v>
      </c>
      <c r="K63" s="31">
        <f t="shared" si="39"/>
        <v>311.47919999999993</v>
      </c>
      <c r="L63" s="33">
        <v>1901</v>
      </c>
      <c r="M63" s="31">
        <v>1297.83</v>
      </c>
      <c r="N63" s="31">
        <f t="shared" si="41"/>
        <v>2467.1748299999999</v>
      </c>
      <c r="O63" s="33">
        <v>0</v>
      </c>
      <c r="P63" s="31">
        <v>0</v>
      </c>
      <c r="Q63" s="31">
        <v>0</v>
      </c>
      <c r="R63" s="49"/>
    </row>
    <row r="64" spans="1:18" s="48" customFormat="1" ht="25.5" x14ac:dyDescent="0.2">
      <c r="A64" s="113"/>
      <c r="B64" s="82" t="s">
        <v>62</v>
      </c>
      <c r="C64" s="46">
        <v>2927</v>
      </c>
      <c r="D64" s="31">
        <v>535.09</v>
      </c>
      <c r="E64" s="31">
        <f>D64*C64/1000</f>
        <v>1566.2084300000001</v>
      </c>
      <c r="F64" s="33">
        <v>339</v>
      </c>
      <c r="G64" s="31">
        <v>313.32</v>
      </c>
      <c r="H64" s="31">
        <f>G64*F64/1000</f>
        <v>106.21548</v>
      </c>
      <c r="I64" s="33">
        <v>1895</v>
      </c>
      <c r="J64" s="31">
        <v>313.32</v>
      </c>
      <c r="K64" s="31">
        <f t="shared" si="39"/>
        <v>593.7414</v>
      </c>
      <c r="L64" s="33">
        <v>839</v>
      </c>
      <c r="M64" s="31">
        <v>313.32</v>
      </c>
      <c r="N64" s="31">
        <f>L64*M64/1000</f>
        <v>262.87547999999998</v>
      </c>
      <c r="O64" s="33">
        <v>0</v>
      </c>
      <c r="P64" s="31">
        <v>313.32</v>
      </c>
      <c r="Q64" s="31">
        <f>P64*O64/1000</f>
        <v>0</v>
      </c>
      <c r="R64" s="49"/>
    </row>
    <row r="65" spans="1:18" s="48" customFormat="1" ht="25.5" x14ac:dyDescent="0.2">
      <c r="A65" s="108" t="s">
        <v>30</v>
      </c>
      <c r="B65" s="82" t="s">
        <v>78</v>
      </c>
      <c r="C65" s="46">
        <v>0</v>
      </c>
      <c r="D65" s="31">
        <v>0</v>
      </c>
      <c r="E65" s="31">
        <v>0</v>
      </c>
      <c r="F65" s="33">
        <v>709</v>
      </c>
      <c r="G65" s="31">
        <v>1297.83</v>
      </c>
      <c r="H65" s="31">
        <f t="shared" si="38"/>
        <v>920.16147000000001</v>
      </c>
      <c r="I65" s="33">
        <v>460</v>
      </c>
      <c r="J65" s="31">
        <v>1297.83</v>
      </c>
      <c r="K65" s="31">
        <f t="shared" si="39"/>
        <v>597.00179999999989</v>
      </c>
      <c r="L65" s="33">
        <v>2074</v>
      </c>
      <c r="M65" s="31">
        <v>1297.83</v>
      </c>
      <c r="N65" s="31">
        <f t="shared" si="41"/>
        <v>2691.6994199999999</v>
      </c>
      <c r="O65" s="33">
        <v>0</v>
      </c>
      <c r="P65" s="31">
        <v>0</v>
      </c>
      <c r="Q65" s="31">
        <v>0</v>
      </c>
      <c r="R65" s="49"/>
    </row>
    <row r="66" spans="1:18" s="48" customFormat="1" ht="25.5" x14ac:dyDescent="0.2">
      <c r="A66" s="113"/>
      <c r="B66" s="82" t="s">
        <v>62</v>
      </c>
      <c r="C66" s="46">
        <v>5686</v>
      </c>
      <c r="D66" s="31">
        <v>535.09</v>
      </c>
      <c r="E66" s="31">
        <f>D66*C66/1000</f>
        <v>3042.5217400000001</v>
      </c>
      <c r="F66" s="33">
        <v>479</v>
      </c>
      <c r="G66" s="31">
        <v>313.32</v>
      </c>
      <c r="H66" s="31">
        <f>G66*F66/1000</f>
        <v>150.08027999999999</v>
      </c>
      <c r="I66" s="33">
        <v>4500</v>
      </c>
      <c r="J66" s="31">
        <v>313.32</v>
      </c>
      <c r="K66" s="31">
        <f t="shared" si="39"/>
        <v>1409.94</v>
      </c>
      <c r="L66" s="33">
        <v>4384</v>
      </c>
      <c r="M66" s="31">
        <v>313.32</v>
      </c>
      <c r="N66" s="31">
        <f>L66*M66/1000</f>
        <v>1373.5948799999999</v>
      </c>
      <c r="O66" s="33">
        <v>500</v>
      </c>
      <c r="P66" s="31">
        <v>313.32</v>
      </c>
      <c r="Q66" s="31">
        <f>P66*O66/1000</f>
        <v>156.66</v>
      </c>
      <c r="R66" s="49"/>
    </row>
    <row r="67" spans="1:18" s="48" customFormat="1" ht="25.5" x14ac:dyDescent="0.2">
      <c r="A67" s="108" t="s">
        <v>11</v>
      </c>
      <c r="B67" s="82" t="s">
        <v>72</v>
      </c>
      <c r="C67" s="46">
        <v>0</v>
      </c>
      <c r="D67" s="31">
        <v>0</v>
      </c>
      <c r="E67" s="31">
        <v>0</v>
      </c>
      <c r="F67" s="33">
        <v>35</v>
      </c>
      <c r="G67" s="31">
        <v>13539.49</v>
      </c>
      <c r="H67" s="31">
        <f t="shared" si="38"/>
        <v>473.88214999999997</v>
      </c>
      <c r="I67" s="33">
        <v>0</v>
      </c>
      <c r="J67" s="31">
        <v>0</v>
      </c>
      <c r="K67" s="31">
        <v>0</v>
      </c>
      <c r="L67" s="33">
        <v>0</v>
      </c>
      <c r="M67" s="31">
        <v>0</v>
      </c>
      <c r="N67" s="31">
        <v>0</v>
      </c>
      <c r="O67" s="33">
        <v>0</v>
      </c>
      <c r="P67" s="31">
        <v>0</v>
      </c>
      <c r="Q67" s="31">
        <v>0</v>
      </c>
      <c r="R67" s="49"/>
    </row>
    <row r="68" spans="1:18" s="48" customFormat="1" ht="25.5" x14ac:dyDescent="0.2">
      <c r="A68" s="108"/>
      <c r="B68" s="82" t="s">
        <v>78</v>
      </c>
      <c r="C68" s="44">
        <v>0</v>
      </c>
      <c r="D68" s="31">
        <v>0</v>
      </c>
      <c r="E68" s="31">
        <v>0</v>
      </c>
      <c r="F68" s="33">
        <v>2835</v>
      </c>
      <c r="G68" s="31">
        <v>1297.83</v>
      </c>
      <c r="H68" s="31">
        <f t="shared" si="38"/>
        <v>3679.3480499999996</v>
      </c>
      <c r="I68" s="33">
        <v>872</v>
      </c>
      <c r="J68" s="31">
        <v>1297.83</v>
      </c>
      <c r="K68" s="31">
        <f t="shared" ref="K68:K107" si="42">J68*I68/1000</f>
        <v>1131.70776</v>
      </c>
      <c r="L68" s="45">
        <v>1972</v>
      </c>
      <c r="M68" s="31">
        <v>1297.83</v>
      </c>
      <c r="N68" s="31">
        <f t="shared" ref="N68" si="43">L68*M68/1000</f>
        <v>2559.3207599999996</v>
      </c>
      <c r="O68" s="33">
        <v>0</v>
      </c>
      <c r="P68" s="31">
        <v>0</v>
      </c>
      <c r="Q68" s="31">
        <v>0</v>
      </c>
      <c r="R68" s="49"/>
    </row>
    <row r="69" spans="1:18" s="48" customFormat="1" ht="25.5" x14ac:dyDescent="0.2">
      <c r="A69" s="108"/>
      <c r="B69" s="82" t="s">
        <v>62</v>
      </c>
      <c r="C69" s="44">
        <v>12546</v>
      </c>
      <c r="D69" s="31">
        <v>535.09</v>
      </c>
      <c r="E69" s="31">
        <f>D69*C69/1000</f>
        <v>6713.2391400000006</v>
      </c>
      <c r="F69" s="33">
        <v>1914</v>
      </c>
      <c r="G69" s="31">
        <v>313.32</v>
      </c>
      <c r="H69" s="31">
        <f>G69*F69/1000</f>
        <v>599.69448</v>
      </c>
      <c r="I69" s="33">
        <v>8050</v>
      </c>
      <c r="J69" s="31">
        <v>313.32</v>
      </c>
      <c r="K69" s="31">
        <f t="shared" si="42"/>
        <v>2522.2260000000001</v>
      </c>
      <c r="L69" s="45">
        <v>870</v>
      </c>
      <c r="M69" s="31">
        <v>313.32</v>
      </c>
      <c r="N69" s="31">
        <f>L69*M69/1000</f>
        <v>272.58839999999998</v>
      </c>
      <c r="O69" s="33">
        <v>1600</v>
      </c>
      <c r="P69" s="31">
        <v>313.32</v>
      </c>
      <c r="Q69" s="31">
        <f>P69*O69/1000</f>
        <v>501.31200000000001</v>
      </c>
      <c r="R69" s="49"/>
    </row>
    <row r="70" spans="1:18" s="48" customFormat="1" ht="25.5" x14ac:dyDescent="0.2">
      <c r="A70" s="108" t="s">
        <v>31</v>
      </c>
      <c r="B70" s="82" t="s">
        <v>78</v>
      </c>
      <c r="C70" s="44">
        <v>0</v>
      </c>
      <c r="D70" s="31">
        <v>0</v>
      </c>
      <c r="E70" s="31">
        <v>0</v>
      </c>
      <c r="F70" s="33">
        <v>709</v>
      </c>
      <c r="G70" s="31">
        <v>1297.83</v>
      </c>
      <c r="H70" s="31">
        <f t="shared" si="38"/>
        <v>920.16147000000001</v>
      </c>
      <c r="I70" s="45">
        <v>441</v>
      </c>
      <c r="J70" s="31">
        <v>1297.83</v>
      </c>
      <c r="K70" s="31">
        <f t="shared" si="42"/>
        <v>572.34302999999989</v>
      </c>
      <c r="L70" s="45">
        <v>545</v>
      </c>
      <c r="M70" s="31">
        <v>1297.83</v>
      </c>
      <c r="N70" s="31">
        <f t="shared" ref="N70:N80" si="44">L70*M70/1000</f>
        <v>707.31735000000003</v>
      </c>
      <c r="O70" s="33">
        <v>0</v>
      </c>
      <c r="P70" s="31">
        <v>0</v>
      </c>
      <c r="Q70" s="31">
        <v>0</v>
      </c>
      <c r="R70" s="49"/>
    </row>
    <row r="71" spans="1:18" s="48" customFormat="1" ht="25.5" x14ac:dyDescent="0.2">
      <c r="A71" s="113"/>
      <c r="B71" s="82" t="s">
        <v>62</v>
      </c>
      <c r="C71" s="44">
        <v>5912</v>
      </c>
      <c r="D71" s="31">
        <v>535.09</v>
      </c>
      <c r="E71" s="31">
        <f>D71*C71/1000</f>
        <v>3163.45208</v>
      </c>
      <c r="F71" s="33">
        <v>479</v>
      </c>
      <c r="G71" s="31">
        <v>313.32</v>
      </c>
      <c r="H71" s="31">
        <f>G71*F71/1000</f>
        <v>150.08027999999999</v>
      </c>
      <c r="I71" s="45">
        <v>4121</v>
      </c>
      <c r="J71" s="31">
        <v>313.32</v>
      </c>
      <c r="K71" s="31">
        <f t="shared" si="42"/>
        <v>1291.19172</v>
      </c>
      <c r="L71" s="45">
        <v>1256</v>
      </c>
      <c r="M71" s="31">
        <v>313.32</v>
      </c>
      <c r="N71" s="31">
        <f>L71*M71/1000</f>
        <v>393.52992</v>
      </c>
      <c r="O71" s="33">
        <v>400</v>
      </c>
      <c r="P71" s="31">
        <v>313.32</v>
      </c>
      <c r="Q71" s="31">
        <f>P71*O71/1000</f>
        <v>125.328</v>
      </c>
      <c r="R71" s="49"/>
    </row>
    <row r="72" spans="1:18" s="48" customFormat="1" ht="25.5" x14ac:dyDescent="0.2">
      <c r="A72" s="108" t="s">
        <v>12</v>
      </c>
      <c r="B72" s="82" t="s">
        <v>78</v>
      </c>
      <c r="C72" s="35">
        <v>0</v>
      </c>
      <c r="D72" s="31">
        <v>0</v>
      </c>
      <c r="E72" s="31">
        <v>0</v>
      </c>
      <c r="F72" s="33">
        <v>184</v>
      </c>
      <c r="G72" s="31">
        <v>1297.83</v>
      </c>
      <c r="H72" s="31">
        <f t="shared" si="38"/>
        <v>238.80071999999998</v>
      </c>
      <c r="I72" s="33">
        <v>179</v>
      </c>
      <c r="J72" s="31">
        <v>1297.83</v>
      </c>
      <c r="K72" s="31">
        <f t="shared" si="42"/>
        <v>232.31156999999999</v>
      </c>
      <c r="L72" s="45">
        <v>935</v>
      </c>
      <c r="M72" s="31">
        <v>1297.83</v>
      </c>
      <c r="N72" s="31">
        <f t="shared" ref="N72" si="45">L72*M72/1000</f>
        <v>1213.4710500000001</v>
      </c>
      <c r="O72" s="33">
        <v>0</v>
      </c>
      <c r="P72" s="31">
        <v>0</v>
      </c>
      <c r="Q72" s="31">
        <v>0</v>
      </c>
      <c r="R72" s="49"/>
    </row>
    <row r="73" spans="1:18" s="48" customFormat="1" ht="25.5" x14ac:dyDescent="0.2">
      <c r="A73" s="113"/>
      <c r="B73" s="82" t="s">
        <v>62</v>
      </c>
      <c r="C73" s="35">
        <v>3135</v>
      </c>
      <c r="D73" s="31">
        <v>535.09</v>
      </c>
      <c r="E73" s="31">
        <f>D73*C73/1000</f>
        <v>1677.5071500000001</v>
      </c>
      <c r="F73" s="33">
        <v>124</v>
      </c>
      <c r="G73" s="31">
        <v>313.32</v>
      </c>
      <c r="H73" s="31">
        <f>G73*F73/1000</f>
        <v>38.851680000000002</v>
      </c>
      <c r="I73" s="33">
        <v>1586</v>
      </c>
      <c r="J73" s="31">
        <v>313.32</v>
      </c>
      <c r="K73" s="31">
        <f t="shared" si="42"/>
        <v>496.92551999999995</v>
      </c>
      <c r="L73" s="45">
        <v>413</v>
      </c>
      <c r="M73" s="31">
        <v>313.32</v>
      </c>
      <c r="N73" s="31">
        <f>L73*M73/1000</f>
        <v>129.40116</v>
      </c>
      <c r="O73" s="33">
        <v>0</v>
      </c>
      <c r="P73" s="31">
        <v>313.32</v>
      </c>
      <c r="Q73" s="31">
        <f>P73*O73/1000</f>
        <v>0</v>
      </c>
      <c r="R73" s="49"/>
    </row>
    <row r="74" spans="1:18" s="48" customFormat="1" ht="25.5" x14ac:dyDescent="0.2">
      <c r="A74" s="108" t="s">
        <v>32</v>
      </c>
      <c r="B74" s="82" t="s">
        <v>78</v>
      </c>
      <c r="C74" s="35">
        <v>0</v>
      </c>
      <c r="D74" s="31">
        <v>0</v>
      </c>
      <c r="E74" s="31">
        <v>0</v>
      </c>
      <c r="F74" s="33">
        <v>0</v>
      </c>
      <c r="G74" s="31">
        <v>1297.83</v>
      </c>
      <c r="H74" s="31">
        <f t="shared" si="38"/>
        <v>0</v>
      </c>
      <c r="I74" s="33">
        <v>1088</v>
      </c>
      <c r="J74" s="31">
        <v>1297.83</v>
      </c>
      <c r="K74" s="31">
        <f t="shared" si="42"/>
        <v>1412.0390400000001</v>
      </c>
      <c r="L74" s="45">
        <v>543</v>
      </c>
      <c r="M74" s="31">
        <v>1297.83</v>
      </c>
      <c r="N74" s="31">
        <f t="shared" si="44"/>
        <v>704.72168999999997</v>
      </c>
      <c r="O74" s="33">
        <v>0</v>
      </c>
      <c r="P74" s="31">
        <v>0</v>
      </c>
      <c r="Q74" s="31">
        <v>0</v>
      </c>
      <c r="R74" s="49"/>
    </row>
    <row r="75" spans="1:18" s="48" customFormat="1" ht="25.5" x14ac:dyDescent="0.2">
      <c r="A75" s="113"/>
      <c r="B75" s="82" t="s">
        <v>62</v>
      </c>
      <c r="C75" s="35">
        <v>0</v>
      </c>
      <c r="D75" s="31">
        <v>0</v>
      </c>
      <c r="E75" s="31">
        <f>D75*C75/1000</f>
        <v>0</v>
      </c>
      <c r="F75" s="33">
        <v>0</v>
      </c>
      <c r="G75" s="31">
        <v>313.32</v>
      </c>
      <c r="H75" s="31">
        <f>G75*F75/1000</f>
        <v>0</v>
      </c>
      <c r="I75" s="33">
        <v>3811</v>
      </c>
      <c r="J75" s="31">
        <v>313.32</v>
      </c>
      <c r="K75" s="31">
        <f t="shared" si="42"/>
        <v>1194.0625199999999</v>
      </c>
      <c r="L75" s="45">
        <v>5444</v>
      </c>
      <c r="M75" s="31">
        <v>313.32</v>
      </c>
      <c r="N75" s="31">
        <f>L75*M75/1000</f>
        <v>1705.71408</v>
      </c>
      <c r="O75" s="33">
        <v>0</v>
      </c>
      <c r="P75" s="31">
        <v>313.32</v>
      </c>
      <c r="Q75" s="31">
        <f>P75*O75/1000</f>
        <v>0</v>
      </c>
      <c r="R75" s="49"/>
    </row>
    <row r="76" spans="1:18" s="48" customFormat="1" ht="25.5" x14ac:dyDescent="0.2">
      <c r="A76" s="108" t="s">
        <v>13</v>
      </c>
      <c r="B76" s="82" t="s">
        <v>78</v>
      </c>
      <c r="C76" s="34">
        <v>0</v>
      </c>
      <c r="D76" s="31">
        <v>0</v>
      </c>
      <c r="E76" s="31">
        <v>0</v>
      </c>
      <c r="F76" s="33">
        <v>709</v>
      </c>
      <c r="G76" s="31">
        <v>1297.83</v>
      </c>
      <c r="H76" s="31">
        <f t="shared" si="38"/>
        <v>920.16147000000001</v>
      </c>
      <c r="I76" s="33">
        <v>400</v>
      </c>
      <c r="J76" s="31">
        <v>1297.83</v>
      </c>
      <c r="K76" s="31">
        <f t="shared" si="42"/>
        <v>519.13199999999995</v>
      </c>
      <c r="L76" s="45">
        <v>2204</v>
      </c>
      <c r="M76" s="31">
        <v>1297.83</v>
      </c>
      <c r="N76" s="31">
        <f t="shared" si="44"/>
        <v>2860.41732</v>
      </c>
      <c r="O76" s="33">
        <v>0</v>
      </c>
      <c r="P76" s="31">
        <v>0</v>
      </c>
      <c r="Q76" s="31">
        <v>0</v>
      </c>
      <c r="R76" s="49"/>
    </row>
    <row r="77" spans="1:18" s="48" customFormat="1" ht="25.5" x14ac:dyDescent="0.2">
      <c r="A77" s="113"/>
      <c r="B77" s="82" t="s">
        <v>62</v>
      </c>
      <c r="C77" s="34">
        <v>5201</v>
      </c>
      <c r="D77" s="31">
        <v>535.09</v>
      </c>
      <c r="E77" s="31">
        <f>D77*C77/1000</f>
        <v>2783.0030900000002</v>
      </c>
      <c r="F77" s="33">
        <v>479</v>
      </c>
      <c r="G77" s="31">
        <v>313.32</v>
      </c>
      <c r="H77" s="31">
        <f>G77*F77/1000</f>
        <v>150.08027999999999</v>
      </c>
      <c r="I77" s="33">
        <v>3000</v>
      </c>
      <c r="J77" s="31">
        <v>313.32</v>
      </c>
      <c r="K77" s="31">
        <f t="shared" si="42"/>
        <v>939.96</v>
      </c>
      <c r="L77" s="45">
        <v>601</v>
      </c>
      <c r="M77" s="31">
        <v>313.32</v>
      </c>
      <c r="N77" s="31">
        <f>L77*M77/1000</f>
        <v>188.30531999999999</v>
      </c>
      <c r="O77" s="33">
        <v>350</v>
      </c>
      <c r="P77" s="31">
        <v>313.32</v>
      </c>
      <c r="Q77" s="31">
        <f>P77*O77/1000</f>
        <v>109.66200000000001</v>
      </c>
      <c r="R77" s="49"/>
    </row>
    <row r="78" spans="1:18" s="48" customFormat="1" ht="25.5" x14ac:dyDescent="0.2">
      <c r="A78" s="108" t="s">
        <v>33</v>
      </c>
      <c r="B78" s="82" t="s">
        <v>78</v>
      </c>
      <c r="C78" s="34">
        <v>0</v>
      </c>
      <c r="D78" s="31">
        <v>0</v>
      </c>
      <c r="E78" s="31">
        <v>0</v>
      </c>
      <c r="F78" s="33">
        <v>709</v>
      </c>
      <c r="G78" s="31">
        <v>1297.83</v>
      </c>
      <c r="H78" s="31">
        <f t="shared" si="38"/>
        <v>920.16147000000001</v>
      </c>
      <c r="I78" s="33">
        <v>750</v>
      </c>
      <c r="J78" s="31">
        <v>1297.83</v>
      </c>
      <c r="K78" s="31">
        <f t="shared" si="42"/>
        <v>973.37249999999995</v>
      </c>
      <c r="L78" s="45">
        <v>2204</v>
      </c>
      <c r="M78" s="31">
        <v>1297.83</v>
      </c>
      <c r="N78" s="31">
        <f t="shared" si="44"/>
        <v>2860.41732</v>
      </c>
      <c r="O78" s="33">
        <v>0</v>
      </c>
      <c r="P78" s="31">
        <v>0</v>
      </c>
      <c r="Q78" s="31">
        <v>0</v>
      </c>
      <c r="R78" s="49"/>
    </row>
    <row r="79" spans="1:18" s="48" customFormat="1" ht="25.5" x14ac:dyDescent="0.2">
      <c r="A79" s="113"/>
      <c r="B79" s="82" t="s">
        <v>62</v>
      </c>
      <c r="C79" s="34">
        <v>10281</v>
      </c>
      <c r="D79" s="31">
        <v>535.09</v>
      </c>
      <c r="E79" s="31">
        <f>D79*C79/1000</f>
        <v>5501.2602900000002</v>
      </c>
      <c r="F79" s="33">
        <v>479</v>
      </c>
      <c r="G79" s="31">
        <v>313.32</v>
      </c>
      <c r="H79" s="31">
        <f>G79*F79/1000</f>
        <v>150.08027999999999</v>
      </c>
      <c r="I79" s="33">
        <v>5100</v>
      </c>
      <c r="J79" s="31">
        <v>313.32</v>
      </c>
      <c r="K79" s="31">
        <f t="shared" si="42"/>
        <v>1597.932</v>
      </c>
      <c r="L79" s="45">
        <v>972</v>
      </c>
      <c r="M79" s="31">
        <v>313.32</v>
      </c>
      <c r="N79" s="31">
        <f>L79*M79/1000</f>
        <v>304.54703999999998</v>
      </c>
      <c r="O79" s="33">
        <v>320</v>
      </c>
      <c r="P79" s="31">
        <v>313.32</v>
      </c>
      <c r="Q79" s="31">
        <f>P79*O79/1000</f>
        <v>100.2624</v>
      </c>
      <c r="R79" s="49"/>
    </row>
    <row r="80" spans="1:18" s="48" customFormat="1" ht="25.5" x14ac:dyDescent="0.2">
      <c r="A80" s="108" t="s">
        <v>89</v>
      </c>
      <c r="B80" s="82" t="s">
        <v>78</v>
      </c>
      <c r="C80" s="34">
        <v>0</v>
      </c>
      <c r="D80" s="31">
        <v>0</v>
      </c>
      <c r="E80" s="31">
        <v>0</v>
      </c>
      <c r="F80" s="33">
        <v>1062</v>
      </c>
      <c r="G80" s="31">
        <v>1297.83</v>
      </c>
      <c r="H80" s="31">
        <f t="shared" si="38"/>
        <v>1378.29546</v>
      </c>
      <c r="I80" s="33">
        <v>294</v>
      </c>
      <c r="J80" s="31">
        <v>1297.83</v>
      </c>
      <c r="K80" s="31">
        <f t="shared" si="42"/>
        <v>381.56201999999996</v>
      </c>
      <c r="L80" s="33">
        <v>0</v>
      </c>
      <c r="M80" s="31">
        <v>1297.83</v>
      </c>
      <c r="N80" s="31">
        <f t="shared" si="44"/>
        <v>0</v>
      </c>
      <c r="O80" s="33">
        <v>0</v>
      </c>
      <c r="P80" s="31">
        <v>0</v>
      </c>
      <c r="Q80" s="31">
        <v>0</v>
      </c>
      <c r="R80" s="49"/>
    </row>
    <row r="81" spans="1:18" s="48" customFormat="1" ht="25.5" x14ac:dyDescent="0.2">
      <c r="A81" s="113"/>
      <c r="B81" s="82" t="s">
        <v>62</v>
      </c>
      <c r="C81" s="34">
        <v>5200</v>
      </c>
      <c r="D81" s="31">
        <v>535.09</v>
      </c>
      <c r="E81" s="31">
        <f>D81*C81/1000</f>
        <v>2782.4679999999998</v>
      </c>
      <c r="F81" s="33">
        <v>717</v>
      </c>
      <c r="G81" s="31">
        <v>313.32</v>
      </c>
      <c r="H81" s="31">
        <f>G81*F81/1000</f>
        <v>224.65044</v>
      </c>
      <c r="I81" s="33">
        <v>2651</v>
      </c>
      <c r="J81" s="31">
        <v>313.32</v>
      </c>
      <c r="K81" s="31">
        <f t="shared" si="42"/>
        <v>830.61131999999998</v>
      </c>
      <c r="L81" s="33">
        <v>0</v>
      </c>
      <c r="M81" s="31">
        <v>313.32</v>
      </c>
      <c r="N81" s="31">
        <f>L81*M81/1000</f>
        <v>0</v>
      </c>
      <c r="O81" s="33">
        <v>0</v>
      </c>
      <c r="P81" s="31">
        <v>313.32</v>
      </c>
      <c r="Q81" s="31">
        <f>P81*O81/1000</f>
        <v>0</v>
      </c>
      <c r="R81" s="49"/>
    </row>
    <row r="82" spans="1:18" s="48" customFormat="1" ht="25.5" x14ac:dyDescent="0.2">
      <c r="A82" s="108" t="s">
        <v>34</v>
      </c>
      <c r="B82" s="82" t="s">
        <v>78</v>
      </c>
      <c r="C82" s="34">
        <v>0</v>
      </c>
      <c r="D82" s="31">
        <v>0</v>
      </c>
      <c r="E82" s="31">
        <v>0</v>
      </c>
      <c r="F82" s="33">
        <v>2126</v>
      </c>
      <c r="G82" s="31">
        <v>1297.83</v>
      </c>
      <c r="H82" s="31">
        <f t="shared" si="38"/>
        <v>2759.18658</v>
      </c>
      <c r="I82" s="33">
        <v>0</v>
      </c>
      <c r="J82" s="31">
        <v>0</v>
      </c>
      <c r="K82" s="31">
        <f t="shared" si="42"/>
        <v>0</v>
      </c>
      <c r="L82" s="33">
        <v>0</v>
      </c>
      <c r="M82" s="31">
        <v>1297.83</v>
      </c>
      <c r="N82" s="31">
        <f t="shared" ref="N82" si="46">L82*M82/1000</f>
        <v>0</v>
      </c>
      <c r="O82" s="33">
        <v>0</v>
      </c>
      <c r="P82" s="31">
        <v>0</v>
      </c>
      <c r="Q82" s="31">
        <v>0</v>
      </c>
      <c r="R82" s="49"/>
    </row>
    <row r="83" spans="1:18" s="48" customFormat="1" ht="25.5" x14ac:dyDescent="0.2">
      <c r="A83" s="113"/>
      <c r="B83" s="82" t="s">
        <v>62</v>
      </c>
      <c r="C83" s="34">
        <v>10070</v>
      </c>
      <c r="D83" s="31">
        <v>535.09</v>
      </c>
      <c r="E83" s="31">
        <f>D83*C83/1000</f>
        <v>5388.3563000000004</v>
      </c>
      <c r="F83" s="33">
        <v>1435</v>
      </c>
      <c r="G83" s="31">
        <v>313.32</v>
      </c>
      <c r="H83" s="31">
        <f>G83*F83/1000</f>
        <v>449.61420000000004</v>
      </c>
      <c r="I83" s="33">
        <v>0</v>
      </c>
      <c r="J83" s="31">
        <v>313.32</v>
      </c>
      <c r="K83" s="31">
        <f t="shared" si="42"/>
        <v>0</v>
      </c>
      <c r="L83" s="33">
        <v>0</v>
      </c>
      <c r="M83" s="31">
        <v>313.32</v>
      </c>
      <c r="N83" s="31">
        <f>L83*M83/1000</f>
        <v>0</v>
      </c>
      <c r="O83" s="33">
        <v>630</v>
      </c>
      <c r="P83" s="31">
        <v>313.32</v>
      </c>
      <c r="Q83" s="31">
        <f>P83*O83/1000</f>
        <v>197.39160000000001</v>
      </c>
      <c r="R83" s="49"/>
    </row>
    <row r="84" spans="1:18" s="48" customFormat="1" ht="25.5" x14ac:dyDescent="0.2">
      <c r="A84" s="108" t="s">
        <v>35</v>
      </c>
      <c r="B84" s="82" t="s">
        <v>78</v>
      </c>
      <c r="C84" s="34">
        <v>0</v>
      </c>
      <c r="D84" s="31">
        <v>0</v>
      </c>
      <c r="E84" s="31">
        <v>0</v>
      </c>
      <c r="F84" s="33">
        <v>1062</v>
      </c>
      <c r="G84" s="31">
        <v>1297.83</v>
      </c>
      <c r="H84" s="31">
        <f t="shared" si="38"/>
        <v>1378.29546</v>
      </c>
      <c r="I84" s="33">
        <v>642</v>
      </c>
      <c r="J84" s="31">
        <v>1297.83</v>
      </c>
      <c r="K84" s="31">
        <f t="shared" si="42"/>
        <v>833.20686000000001</v>
      </c>
      <c r="L84" s="33">
        <v>0</v>
      </c>
      <c r="M84" s="31">
        <v>1297.83</v>
      </c>
      <c r="N84" s="31">
        <f t="shared" ref="N84:N106" si="47">L84*M84/1000</f>
        <v>0</v>
      </c>
      <c r="O84" s="33">
        <v>0</v>
      </c>
      <c r="P84" s="31">
        <v>0</v>
      </c>
      <c r="Q84" s="31">
        <v>0</v>
      </c>
      <c r="R84" s="49"/>
    </row>
    <row r="85" spans="1:18" s="48" customFormat="1" ht="25.5" x14ac:dyDescent="0.2">
      <c r="A85" s="113"/>
      <c r="B85" s="82" t="s">
        <v>62</v>
      </c>
      <c r="C85" s="34">
        <v>8427</v>
      </c>
      <c r="D85" s="31">
        <v>535.09</v>
      </c>
      <c r="E85" s="31">
        <f>D85*C85/1000</f>
        <v>4509.2034300000005</v>
      </c>
      <c r="F85" s="33">
        <v>717</v>
      </c>
      <c r="G85" s="31">
        <v>313.32</v>
      </c>
      <c r="H85" s="31">
        <f>G85*F85/1000</f>
        <v>224.65044</v>
      </c>
      <c r="I85" s="33">
        <v>3200</v>
      </c>
      <c r="J85" s="31">
        <v>313.32</v>
      </c>
      <c r="K85" s="31">
        <f t="shared" si="42"/>
        <v>1002.624</v>
      </c>
      <c r="L85" s="33">
        <v>0</v>
      </c>
      <c r="M85" s="31">
        <v>313.32</v>
      </c>
      <c r="N85" s="31">
        <f>L85*M85/1000</f>
        <v>0</v>
      </c>
      <c r="O85" s="33">
        <v>0</v>
      </c>
      <c r="P85" s="31">
        <v>313.32</v>
      </c>
      <c r="Q85" s="31">
        <f>P85*O85/1000</f>
        <v>0</v>
      </c>
      <c r="R85" s="49"/>
    </row>
    <row r="86" spans="1:18" s="48" customFormat="1" ht="25.5" x14ac:dyDescent="0.2">
      <c r="A86" s="108" t="s">
        <v>14</v>
      </c>
      <c r="B86" s="82" t="s">
        <v>78</v>
      </c>
      <c r="C86" s="35">
        <v>0</v>
      </c>
      <c r="D86" s="31">
        <v>0</v>
      </c>
      <c r="E86" s="31">
        <v>0</v>
      </c>
      <c r="F86" s="33">
        <v>682</v>
      </c>
      <c r="G86" s="31">
        <v>1297.83</v>
      </c>
      <c r="H86" s="31">
        <f t="shared" si="38"/>
        <v>885.12005999999997</v>
      </c>
      <c r="I86" s="33">
        <v>560</v>
      </c>
      <c r="J86" s="31">
        <v>1297.83</v>
      </c>
      <c r="K86" s="31">
        <f t="shared" si="42"/>
        <v>726.7847999999999</v>
      </c>
      <c r="L86" s="33">
        <v>2224</v>
      </c>
      <c r="M86" s="31">
        <v>1297.83</v>
      </c>
      <c r="N86" s="31">
        <f t="shared" si="47"/>
        <v>2886.37392</v>
      </c>
      <c r="O86" s="33">
        <v>0</v>
      </c>
      <c r="P86" s="31">
        <v>0</v>
      </c>
      <c r="Q86" s="31">
        <v>0</v>
      </c>
      <c r="R86" s="49"/>
    </row>
    <row r="87" spans="1:18" s="48" customFormat="1" ht="25.5" x14ac:dyDescent="0.2">
      <c r="A87" s="113"/>
      <c r="B87" s="82" t="s">
        <v>62</v>
      </c>
      <c r="C87" s="35">
        <v>6799</v>
      </c>
      <c r="D87" s="31">
        <v>535.09</v>
      </c>
      <c r="E87" s="31">
        <f>D87*C87/1000</f>
        <v>3638.0769100000002</v>
      </c>
      <c r="F87" s="33">
        <v>789</v>
      </c>
      <c r="G87" s="31">
        <v>313.32</v>
      </c>
      <c r="H87" s="31">
        <f>G87*F87/1000</f>
        <v>247.20947999999999</v>
      </c>
      <c r="I87" s="33">
        <v>5100</v>
      </c>
      <c r="J87" s="31">
        <v>313.32</v>
      </c>
      <c r="K87" s="31">
        <f t="shared" si="42"/>
        <v>1597.932</v>
      </c>
      <c r="L87" s="33">
        <v>981</v>
      </c>
      <c r="M87" s="31">
        <v>313.32</v>
      </c>
      <c r="N87" s="31">
        <f>L87*M87/1000</f>
        <v>307.36691999999999</v>
      </c>
      <c r="O87" s="33">
        <v>300</v>
      </c>
      <c r="P87" s="31">
        <v>313.32</v>
      </c>
      <c r="Q87" s="31">
        <f>P87*O87/1000</f>
        <v>93.995999999999995</v>
      </c>
      <c r="R87" s="49"/>
    </row>
    <row r="88" spans="1:18" s="48" customFormat="1" ht="25.5" x14ac:dyDescent="0.2">
      <c r="A88" s="108" t="s">
        <v>36</v>
      </c>
      <c r="B88" s="82" t="s">
        <v>78</v>
      </c>
      <c r="C88" s="35">
        <v>0</v>
      </c>
      <c r="D88" s="31">
        <v>0</v>
      </c>
      <c r="E88" s="31">
        <v>0</v>
      </c>
      <c r="F88" s="33">
        <v>115</v>
      </c>
      <c r="G88" s="31">
        <v>1297.83</v>
      </c>
      <c r="H88" s="31">
        <f t="shared" si="38"/>
        <v>149.25044999999997</v>
      </c>
      <c r="I88" s="33">
        <v>150</v>
      </c>
      <c r="J88" s="31">
        <v>1297.83</v>
      </c>
      <c r="K88" s="31">
        <f t="shared" si="42"/>
        <v>194.67449999999999</v>
      </c>
      <c r="L88" s="33">
        <v>650</v>
      </c>
      <c r="M88" s="31">
        <v>1297.83</v>
      </c>
      <c r="N88" s="31">
        <f t="shared" si="47"/>
        <v>843.58950000000004</v>
      </c>
      <c r="O88" s="33">
        <v>0</v>
      </c>
      <c r="P88" s="31">
        <v>0</v>
      </c>
      <c r="Q88" s="31">
        <v>0</v>
      </c>
      <c r="R88" s="49"/>
    </row>
    <row r="89" spans="1:18" s="48" customFormat="1" ht="25.5" x14ac:dyDescent="0.2">
      <c r="A89" s="113"/>
      <c r="B89" s="82" t="s">
        <v>62</v>
      </c>
      <c r="C89" s="35">
        <v>1866</v>
      </c>
      <c r="D89" s="31">
        <v>535.09</v>
      </c>
      <c r="E89" s="31">
        <f>D89*C89/1000</f>
        <v>998.4779400000001</v>
      </c>
      <c r="F89" s="33">
        <v>170</v>
      </c>
      <c r="G89" s="31">
        <v>313.32</v>
      </c>
      <c r="H89" s="31">
        <f>G89*F89/1000</f>
        <v>53.264400000000002</v>
      </c>
      <c r="I89" s="33">
        <v>1550</v>
      </c>
      <c r="J89" s="31">
        <v>313.32</v>
      </c>
      <c r="K89" s="31">
        <f t="shared" si="42"/>
        <v>485.64600000000002</v>
      </c>
      <c r="L89" s="33">
        <v>1474</v>
      </c>
      <c r="M89" s="31">
        <v>313.32</v>
      </c>
      <c r="N89" s="31">
        <f>L89*M89/1000</f>
        <v>461.83368000000002</v>
      </c>
      <c r="O89" s="33">
        <v>0</v>
      </c>
      <c r="P89" s="31">
        <v>313.32</v>
      </c>
      <c r="Q89" s="31">
        <f>P89*O89/1000</f>
        <v>0</v>
      </c>
      <c r="R89" s="49"/>
    </row>
    <row r="90" spans="1:18" s="48" customFormat="1" ht="25.5" x14ac:dyDescent="0.2">
      <c r="A90" s="108" t="s">
        <v>15</v>
      </c>
      <c r="B90" s="82" t="s">
        <v>78</v>
      </c>
      <c r="C90" s="35">
        <v>0</v>
      </c>
      <c r="D90" s="31">
        <v>0</v>
      </c>
      <c r="E90" s="31">
        <v>0</v>
      </c>
      <c r="F90" s="33">
        <v>354</v>
      </c>
      <c r="G90" s="31">
        <v>1297.83</v>
      </c>
      <c r="H90" s="31">
        <f t="shared" si="38"/>
        <v>459.43181999999996</v>
      </c>
      <c r="I90" s="33">
        <v>462</v>
      </c>
      <c r="J90" s="31">
        <v>1297.83</v>
      </c>
      <c r="K90" s="31">
        <f t="shared" si="42"/>
        <v>599.59745999999996</v>
      </c>
      <c r="L90" s="33">
        <v>1718</v>
      </c>
      <c r="M90" s="31">
        <v>1297.83</v>
      </c>
      <c r="N90" s="31">
        <f t="shared" si="47"/>
        <v>2229.6719399999997</v>
      </c>
      <c r="O90" s="33">
        <v>0</v>
      </c>
      <c r="P90" s="31">
        <v>0</v>
      </c>
      <c r="Q90" s="31">
        <v>0</v>
      </c>
      <c r="R90" s="49"/>
    </row>
    <row r="91" spans="1:18" s="48" customFormat="1" ht="25.5" x14ac:dyDescent="0.2">
      <c r="A91" s="113"/>
      <c r="B91" s="82" t="s">
        <v>62</v>
      </c>
      <c r="C91" s="35">
        <v>4933</v>
      </c>
      <c r="D91" s="31">
        <v>535.09</v>
      </c>
      <c r="E91" s="31">
        <f>D91*C91/1000</f>
        <v>2639.59897</v>
      </c>
      <c r="F91" s="33">
        <v>239</v>
      </c>
      <c r="G91" s="31">
        <v>313.32</v>
      </c>
      <c r="H91" s="31">
        <f>G91*F91/1000</f>
        <v>74.883479999999992</v>
      </c>
      <c r="I91" s="33">
        <v>4236</v>
      </c>
      <c r="J91" s="31">
        <v>313.32</v>
      </c>
      <c r="K91" s="31">
        <f t="shared" si="42"/>
        <v>1327.22352</v>
      </c>
      <c r="L91" s="33">
        <v>758</v>
      </c>
      <c r="M91" s="31">
        <v>313.32</v>
      </c>
      <c r="N91" s="31">
        <f>L91*M91/1000</f>
        <v>237.49655999999999</v>
      </c>
      <c r="O91" s="33">
        <v>0</v>
      </c>
      <c r="P91" s="31">
        <v>313.32</v>
      </c>
      <c r="Q91" s="31">
        <f>P91*O91/1000</f>
        <v>0</v>
      </c>
      <c r="R91" s="49"/>
    </row>
    <row r="92" spans="1:18" s="48" customFormat="1" ht="25.5" x14ac:dyDescent="0.2">
      <c r="A92" s="108" t="s">
        <v>16</v>
      </c>
      <c r="B92" s="82" t="s">
        <v>78</v>
      </c>
      <c r="C92" s="34">
        <v>0</v>
      </c>
      <c r="D92" s="31">
        <v>0</v>
      </c>
      <c r="E92" s="31">
        <v>0</v>
      </c>
      <c r="F92" s="33">
        <v>709</v>
      </c>
      <c r="G92" s="31">
        <v>1297.83</v>
      </c>
      <c r="H92" s="31">
        <f t="shared" si="38"/>
        <v>920.16147000000001</v>
      </c>
      <c r="I92" s="33">
        <v>706</v>
      </c>
      <c r="J92" s="31">
        <v>1297.83</v>
      </c>
      <c r="K92" s="31">
        <f t="shared" si="42"/>
        <v>916.26797999999997</v>
      </c>
      <c r="L92" s="33">
        <v>2207</v>
      </c>
      <c r="M92" s="31">
        <v>1297.83</v>
      </c>
      <c r="N92" s="31">
        <f t="shared" si="47"/>
        <v>2864.3108099999999</v>
      </c>
      <c r="O92" s="33">
        <v>0</v>
      </c>
      <c r="P92" s="31">
        <v>0</v>
      </c>
      <c r="Q92" s="31">
        <v>0</v>
      </c>
      <c r="R92" s="49"/>
    </row>
    <row r="93" spans="1:18" s="48" customFormat="1" ht="25.5" x14ac:dyDescent="0.2">
      <c r="A93" s="113"/>
      <c r="B93" s="82" t="s">
        <v>62</v>
      </c>
      <c r="C93" s="34">
        <v>9816</v>
      </c>
      <c r="D93" s="31">
        <v>535.09</v>
      </c>
      <c r="E93" s="31">
        <f>D93*C93/1000</f>
        <v>5252.44344</v>
      </c>
      <c r="F93" s="33">
        <v>479</v>
      </c>
      <c r="G93" s="31">
        <v>313.32</v>
      </c>
      <c r="H93" s="31">
        <f>G93*F93/1000</f>
        <v>150.08027999999999</v>
      </c>
      <c r="I93" s="33">
        <v>5186</v>
      </c>
      <c r="J93" s="31">
        <v>313.32</v>
      </c>
      <c r="K93" s="31">
        <f t="shared" si="42"/>
        <v>1624.87752</v>
      </c>
      <c r="L93" s="33">
        <v>974</v>
      </c>
      <c r="M93" s="31">
        <v>313.32</v>
      </c>
      <c r="N93" s="31">
        <f>L93*M93/1000</f>
        <v>305.17367999999999</v>
      </c>
      <c r="O93" s="33">
        <v>200</v>
      </c>
      <c r="P93" s="31">
        <v>313.32</v>
      </c>
      <c r="Q93" s="31">
        <f>P93*O93/1000</f>
        <v>62.664000000000001</v>
      </c>
      <c r="R93" s="49"/>
    </row>
    <row r="94" spans="1:18" s="48" customFormat="1" ht="25.5" x14ac:dyDescent="0.2">
      <c r="A94" s="108" t="s">
        <v>17</v>
      </c>
      <c r="B94" s="82" t="s">
        <v>78</v>
      </c>
      <c r="C94" s="35">
        <v>0</v>
      </c>
      <c r="D94" s="31">
        <v>0</v>
      </c>
      <c r="E94" s="31">
        <v>0</v>
      </c>
      <c r="F94" s="33">
        <v>1418</v>
      </c>
      <c r="G94" s="31">
        <v>1297.83</v>
      </c>
      <c r="H94" s="31">
        <f t="shared" si="38"/>
        <v>1840.32294</v>
      </c>
      <c r="I94" s="33">
        <v>857</v>
      </c>
      <c r="J94" s="31">
        <v>1297.83</v>
      </c>
      <c r="K94" s="31">
        <f t="shared" si="42"/>
        <v>1112.2403099999999</v>
      </c>
      <c r="L94" s="33">
        <v>3211</v>
      </c>
      <c r="M94" s="31">
        <v>1297.83</v>
      </c>
      <c r="N94" s="31">
        <f t="shared" si="47"/>
        <v>4167.3321299999998</v>
      </c>
      <c r="O94" s="33">
        <v>0</v>
      </c>
      <c r="P94" s="31">
        <v>0</v>
      </c>
      <c r="Q94" s="31">
        <v>0</v>
      </c>
      <c r="R94" s="49"/>
    </row>
    <row r="95" spans="1:18" s="48" customFormat="1" ht="25.5" x14ac:dyDescent="0.2">
      <c r="A95" s="113"/>
      <c r="B95" s="82" t="s">
        <v>62</v>
      </c>
      <c r="C95" s="35">
        <v>14688</v>
      </c>
      <c r="D95" s="31">
        <v>535.09</v>
      </c>
      <c r="E95" s="31">
        <f>D95*C95/1000</f>
        <v>7859.4019200000012</v>
      </c>
      <c r="F95" s="33">
        <v>956</v>
      </c>
      <c r="G95" s="31">
        <v>313.32</v>
      </c>
      <c r="H95" s="31">
        <f>G95*F95/1000</f>
        <v>299.53391999999997</v>
      </c>
      <c r="I95" s="33">
        <v>6687</v>
      </c>
      <c r="J95" s="31">
        <v>313.32</v>
      </c>
      <c r="K95" s="31">
        <f t="shared" si="42"/>
        <v>2095.1708399999998</v>
      </c>
      <c r="L95" s="33">
        <v>1235</v>
      </c>
      <c r="M95" s="31">
        <v>313.32</v>
      </c>
      <c r="N95" s="31">
        <f>L95*M95/1000</f>
        <v>386.9502</v>
      </c>
      <c r="O95" s="33">
        <v>1300</v>
      </c>
      <c r="P95" s="31">
        <v>313.32</v>
      </c>
      <c r="Q95" s="31">
        <f>P95*O95/1000</f>
        <v>407.31599999999997</v>
      </c>
      <c r="R95" s="49"/>
    </row>
    <row r="96" spans="1:18" s="48" customFormat="1" ht="25.5" x14ac:dyDescent="0.2">
      <c r="A96" s="108" t="s">
        <v>18</v>
      </c>
      <c r="B96" s="82" t="s">
        <v>78</v>
      </c>
      <c r="C96" s="35">
        <v>0</v>
      </c>
      <c r="D96" s="31">
        <v>0</v>
      </c>
      <c r="E96" s="31">
        <v>0</v>
      </c>
      <c r="F96" s="33">
        <v>258</v>
      </c>
      <c r="G96" s="31">
        <v>1297.83</v>
      </c>
      <c r="H96" s="31">
        <f t="shared" si="38"/>
        <v>334.84013999999996</v>
      </c>
      <c r="I96" s="33">
        <v>455</v>
      </c>
      <c r="J96" s="31">
        <v>1297.83</v>
      </c>
      <c r="K96" s="31">
        <f t="shared" si="42"/>
        <v>590.51265000000001</v>
      </c>
      <c r="L96" s="33">
        <v>1680</v>
      </c>
      <c r="M96" s="31">
        <v>1297.83</v>
      </c>
      <c r="N96" s="31">
        <f t="shared" si="47"/>
        <v>2180.3543999999997</v>
      </c>
      <c r="O96" s="33">
        <v>0</v>
      </c>
      <c r="P96" s="31">
        <v>0</v>
      </c>
      <c r="Q96" s="31">
        <v>0</v>
      </c>
      <c r="R96" s="49"/>
    </row>
    <row r="97" spans="1:20" s="48" customFormat="1" ht="25.5" x14ac:dyDescent="0.2">
      <c r="A97" s="113"/>
      <c r="B97" s="82" t="s">
        <v>62</v>
      </c>
      <c r="C97" s="35">
        <v>2834</v>
      </c>
      <c r="D97" s="31">
        <v>535.09</v>
      </c>
      <c r="E97" s="31">
        <f>D97*C97/1000</f>
        <v>1516.44506</v>
      </c>
      <c r="F97" s="33">
        <v>175</v>
      </c>
      <c r="G97" s="31">
        <v>313.32</v>
      </c>
      <c r="H97" s="31">
        <f>G97*F97/1000</f>
        <v>54.831000000000003</v>
      </c>
      <c r="I97" s="33">
        <v>1550</v>
      </c>
      <c r="J97" s="31">
        <v>313.32</v>
      </c>
      <c r="K97" s="31">
        <f t="shared" si="42"/>
        <v>485.64600000000002</v>
      </c>
      <c r="L97" s="33">
        <v>741</v>
      </c>
      <c r="M97" s="31">
        <v>313.32</v>
      </c>
      <c r="N97" s="31">
        <f>L97*M97/1000</f>
        <v>232.17012</v>
      </c>
      <c r="O97" s="33">
        <v>0</v>
      </c>
      <c r="P97" s="31">
        <v>313.32</v>
      </c>
      <c r="Q97" s="31">
        <f>P97*O97/1000</f>
        <v>0</v>
      </c>
      <c r="R97" s="49"/>
    </row>
    <row r="98" spans="1:20" s="48" customFormat="1" ht="25.5" x14ac:dyDescent="0.2">
      <c r="A98" s="108" t="s">
        <v>19</v>
      </c>
      <c r="B98" s="82" t="s">
        <v>78</v>
      </c>
      <c r="C98" s="47">
        <v>0</v>
      </c>
      <c r="D98" s="31">
        <v>0</v>
      </c>
      <c r="E98" s="31">
        <v>0</v>
      </c>
      <c r="F98" s="33">
        <v>206</v>
      </c>
      <c r="G98" s="31">
        <v>1297.83</v>
      </c>
      <c r="H98" s="31">
        <f t="shared" si="38"/>
        <v>267.35298</v>
      </c>
      <c r="I98" s="33">
        <v>150</v>
      </c>
      <c r="J98" s="31">
        <v>1297.83</v>
      </c>
      <c r="K98" s="31">
        <f t="shared" si="42"/>
        <v>194.67449999999999</v>
      </c>
      <c r="L98" s="33">
        <v>276</v>
      </c>
      <c r="M98" s="31">
        <v>1297.83</v>
      </c>
      <c r="N98" s="31">
        <f t="shared" si="47"/>
        <v>358.20107999999993</v>
      </c>
      <c r="O98" s="33">
        <v>0</v>
      </c>
      <c r="P98" s="31">
        <v>0</v>
      </c>
      <c r="Q98" s="31">
        <v>0</v>
      </c>
      <c r="R98" s="49"/>
    </row>
    <row r="99" spans="1:20" s="48" customFormat="1" ht="25.5" x14ac:dyDescent="0.2">
      <c r="A99" s="113"/>
      <c r="B99" s="82" t="s">
        <v>62</v>
      </c>
      <c r="C99" s="47">
        <v>2464</v>
      </c>
      <c r="D99" s="31">
        <v>535.09</v>
      </c>
      <c r="E99" s="31">
        <f>D99*C99/1000</f>
        <v>1318.4617599999999</v>
      </c>
      <c r="F99" s="33">
        <v>138</v>
      </c>
      <c r="G99" s="31">
        <v>313.32</v>
      </c>
      <c r="H99" s="31">
        <f>G99*F99/1000</f>
        <v>43.238159999999993</v>
      </c>
      <c r="I99" s="33">
        <v>1500</v>
      </c>
      <c r="J99" s="31">
        <v>313.32</v>
      </c>
      <c r="K99" s="31">
        <f t="shared" si="42"/>
        <v>469.98</v>
      </c>
      <c r="L99" s="33">
        <v>628</v>
      </c>
      <c r="M99" s="31">
        <v>313.32</v>
      </c>
      <c r="N99" s="31">
        <f>L99*M99/1000</f>
        <v>196.76496</v>
      </c>
      <c r="O99" s="33">
        <v>70</v>
      </c>
      <c r="P99" s="31">
        <v>313.32</v>
      </c>
      <c r="Q99" s="31">
        <f>P99*O99/1000</f>
        <v>21.932399999999998</v>
      </c>
      <c r="R99" s="49"/>
    </row>
    <row r="100" spans="1:20" s="48" customFormat="1" ht="25.5" x14ac:dyDescent="0.2">
      <c r="A100" s="108" t="s">
        <v>37</v>
      </c>
      <c r="B100" s="82" t="s">
        <v>78</v>
      </c>
      <c r="C100" s="47">
        <v>0</v>
      </c>
      <c r="D100" s="31">
        <v>0</v>
      </c>
      <c r="E100" s="31">
        <v>0</v>
      </c>
      <c r="F100" s="33">
        <v>354</v>
      </c>
      <c r="G100" s="31">
        <v>1297.83</v>
      </c>
      <c r="H100" s="31">
        <f t="shared" si="38"/>
        <v>459.43181999999996</v>
      </c>
      <c r="I100" s="33">
        <v>957</v>
      </c>
      <c r="J100" s="31">
        <v>1297.83</v>
      </c>
      <c r="K100" s="31">
        <f t="shared" si="42"/>
        <v>1242.0233099999998</v>
      </c>
      <c r="L100" s="33">
        <v>2160</v>
      </c>
      <c r="M100" s="31">
        <v>1297.83</v>
      </c>
      <c r="N100" s="31">
        <f t="shared" si="47"/>
        <v>2803.3127999999997</v>
      </c>
      <c r="O100" s="33">
        <v>0</v>
      </c>
      <c r="P100" s="31">
        <v>0</v>
      </c>
      <c r="Q100" s="31">
        <v>0</v>
      </c>
      <c r="R100" s="49"/>
    </row>
    <row r="101" spans="1:20" s="48" customFormat="1" ht="25.5" x14ac:dyDescent="0.2">
      <c r="A101" s="113"/>
      <c r="B101" s="82" t="s">
        <v>62</v>
      </c>
      <c r="C101" s="47">
        <v>4546</v>
      </c>
      <c r="D101" s="31">
        <v>535.09</v>
      </c>
      <c r="E101" s="31">
        <f>D101*C101/1000</f>
        <v>2432.5191400000003</v>
      </c>
      <c r="F101" s="33">
        <v>239</v>
      </c>
      <c r="G101" s="31">
        <v>313.32</v>
      </c>
      <c r="H101" s="31">
        <f>G101*F101/1000</f>
        <v>74.883479999999992</v>
      </c>
      <c r="I101" s="33">
        <v>2638</v>
      </c>
      <c r="J101" s="31">
        <v>313.32</v>
      </c>
      <c r="K101" s="31">
        <f t="shared" si="42"/>
        <v>826.53816000000006</v>
      </c>
      <c r="L101" s="33">
        <v>1732</v>
      </c>
      <c r="M101" s="31">
        <v>313.32</v>
      </c>
      <c r="N101" s="31">
        <f>L101*M101/1000</f>
        <v>542.67024000000004</v>
      </c>
      <c r="O101" s="33">
        <v>150</v>
      </c>
      <c r="P101" s="31">
        <v>313.32</v>
      </c>
      <c r="Q101" s="31">
        <f>P101*O101/1000</f>
        <v>46.997999999999998</v>
      </c>
      <c r="R101" s="49"/>
    </row>
    <row r="102" spans="1:20" s="48" customFormat="1" ht="25.5" x14ac:dyDescent="0.2">
      <c r="A102" s="107" t="s">
        <v>20</v>
      </c>
      <c r="B102" s="82" t="s">
        <v>78</v>
      </c>
      <c r="C102" s="34">
        <v>0</v>
      </c>
      <c r="D102" s="31">
        <v>0</v>
      </c>
      <c r="E102" s="31">
        <v>0</v>
      </c>
      <c r="F102" s="33">
        <v>709</v>
      </c>
      <c r="G102" s="31">
        <v>1297.83</v>
      </c>
      <c r="H102" s="31">
        <f t="shared" si="38"/>
        <v>920.16147000000001</v>
      </c>
      <c r="I102" s="33">
        <v>1410</v>
      </c>
      <c r="J102" s="31">
        <v>1297.83</v>
      </c>
      <c r="K102" s="31">
        <f t="shared" si="42"/>
        <v>1829.9402999999998</v>
      </c>
      <c r="L102" s="33">
        <v>4463</v>
      </c>
      <c r="M102" s="31">
        <v>1297.83</v>
      </c>
      <c r="N102" s="31">
        <f t="shared" si="47"/>
        <v>5792.2152900000001</v>
      </c>
      <c r="O102" s="33">
        <v>0</v>
      </c>
      <c r="P102" s="31">
        <v>0</v>
      </c>
      <c r="Q102" s="31">
        <v>0</v>
      </c>
      <c r="R102" s="49"/>
    </row>
    <row r="103" spans="1:20" s="48" customFormat="1" ht="25.5" x14ac:dyDescent="0.2">
      <c r="A103" s="113"/>
      <c r="B103" s="82" t="s">
        <v>62</v>
      </c>
      <c r="C103" s="34">
        <v>14862</v>
      </c>
      <c r="D103" s="31">
        <v>535.09</v>
      </c>
      <c r="E103" s="31">
        <f>D103*C103/1000</f>
        <v>7952.5075800000004</v>
      </c>
      <c r="F103" s="33">
        <v>479</v>
      </c>
      <c r="G103" s="31">
        <v>313.32</v>
      </c>
      <c r="H103" s="31">
        <f>G103*F103/1000</f>
        <v>150.08027999999999</v>
      </c>
      <c r="I103" s="33">
        <v>3750</v>
      </c>
      <c r="J103" s="31">
        <v>313.32</v>
      </c>
      <c r="K103" s="31">
        <f t="shared" si="42"/>
        <v>1174.95</v>
      </c>
      <c r="L103" s="33">
        <v>1969</v>
      </c>
      <c r="M103" s="31">
        <v>313.32</v>
      </c>
      <c r="N103" s="31">
        <f>L103*M103/1000</f>
        <v>616.92707999999993</v>
      </c>
      <c r="O103" s="33">
        <v>200</v>
      </c>
      <c r="P103" s="31">
        <v>313.32</v>
      </c>
      <c r="Q103" s="31">
        <f>P103*O103/1000</f>
        <v>62.664000000000001</v>
      </c>
      <c r="R103" s="49"/>
    </row>
    <row r="104" spans="1:20" s="48" customFormat="1" ht="25.5" x14ac:dyDescent="0.2">
      <c r="A104" s="107" t="s">
        <v>38</v>
      </c>
      <c r="B104" s="82" t="s">
        <v>78</v>
      </c>
      <c r="C104" s="34">
        <v>0</v>
      </c>
      <c r="D104" s="31">
        <v>0</v>
      </c>
      <c r="E104" s="31">
        <v>0</v>
      </c>
      <c r="F104" s="33">
        <v>623</v>
      </c>
      <c r="G104" s="31">
        <v>1297.83</v>
      </c>
      <c r="H104" s="31">
        <f t="shared" ref="H104:H106" si="48">F104*G104/1000</f>
        <v>808.54809</v>
      </c>
      <c r="I104" s="33">
        <v>505</v>
      </c>
      <c r="J104" s="31">
        <v>1297.83</v>
      </c>
      <c r="K104" s="31">
        <f t="shared" si="42"/>
        <v>655.40414999999996</v>
      </c>
      <c r="L104" s="33">
        <v>1291</v>
      </c>
      <c r="M104" s="31">
        <v>1297.83</v>
      </c>
      <c r="N104" s="31">
        <f t="shared" si="47"/>
        <v>1675.4985299999998</v>
      </c>
      <c r="O104" s="33">
        <v>0</v>
      </c>
      <c r="P104" s="31">
        <v>0</v>
      </c>
      <c r="Q104" s="31">
        <v>0</v>
      </c>
      <c r="R104" s="49"/>
    </row>
    <row r="105" spans="1:20" s="48" customFormat="1" ht="25.5" x14ac:dyDescent="0.2">
      <c r="A105" s="113"/>
      <c r="B105" s="82" t="s">
        <v>62</v>
      </c>
      <c r="C105" s="34">
        <v>3404</v>
      </c>
      <c r="D105" s="31">
        <v>535.09</v>
      </c>
      <c r="E105" s="31">
        <f>D105*C105/1000</f>
        <v>1821.4463600000001</v>
      </c>
      <c r="F105" s="33">
        <v>420</v>
      </c>
      <c r="G105" s="31">
        <v>313.32</v>
      </c>
      <c r="H105" s="31">
        <f>G105*F105/1000</f>
        <v>131.59440000000001</v>
      </c>
      <c r="I105" s="33">
        <v>2030</v>
      </c>
      <c r="J105" s="31">
        <v>313.32</v>
      </c>
      <c r="K105" s="31">
        <f t="shared" si="42"/>
        <v>636.03959999999995</v>
      </c>
      <c r="L105" s="33">
        <v>569</v>
      </c>
      <c r="M105" s="31">
        <v>313.32</v>
      </c>
      <c r="N105" s="31">
        <f>L105*M105/1000</f>
        <v>178.27907999999999</v>
      </c>
      <c r="O105" s="33">
        <v>0</v>
      </c>
      <c r="P105" s="31">
        <v>313.32</v>
      </c>
      <c r="Q105" s="31">
        <f>P105*O105/1000</f>
        <v>0</v>
      </c>
      <c r="R105" s="49"/>
    </row>
    <row r="106" spans="1:20" s="48" customFormat="1" ht="25.5" x14ac:dyDescent="0.2">
      <c r="A106" s="108" t="s">
        <v>21</v>
      </c>
      <c r="B106" s="82" t="s">
        <v>78</v>
      </c>
      <c r="C106" s="35">
        <v>0</v>
      </c>
      <c r="D106" s="31">
        <v>0</v>
      </c>
      <c r="E106" s="31">
        <v>0</v>
      </c>
      <c r="F106" s="33">
        <v>354</v>
      </c>
      <c r="G106" s="31">
        <v>1297.83</v>
      </c>
      <c r="H106" s="31">
        <f t="shared" si="48"/>
        <v>459.43181999999996</v>
      </c>
      <c r="I106" s="33">
        <v>703</v>
      </c>
      <c r="J106" s="31">
        <v>1297.83</v>
      </c>
      <c r="K106" s="31">
        <f t="shared" si="42"/>
        <v>912.37449000000004</v>
      </c>
      <c r="L106" s="33">
        <v>579</v>
      </c>
      <c r="M106" s="31">
        <v>1297.83</v>
      </c>
      <c r="N106" s="31">
        <f t="shared" si="47"/>
        <v>751.44356999999991</v>
      </c>
      <c r="O106" s="33">
        <v>0</v>
      </c>
      <c r="P106" s="31">
        <v>0</v>
      </c>
      <c r="Q106" s="31">
        <v>0</v>
      </c>
      <c r="R106" s="49"/>
    </row>
    <row r="107" spans="1:20" s="48" customFormat="1" ht="25.5" x14ac:dyDescent="0.2">
      <c r="A107" s="113"/>
      <c r="B107" s="82" t="s">
        <v>62</v>
      </c>
      <c r="C107" s="35">
        <v>4244</v>
      </c>
      <c r="D107" s="31">
        <v>535.09</v>
      </c>
      <c r="E107" s="31">
        <f>D107*C107/1000</f>
        <v>2270.9219600000001</v>
      </c>
      <c r="F107" s="33">
        <v>239</v>
      </c>
      <c r="G107" s="31">
        <v>313.32</v>
      </c>
      <c r="H107" s="31">
        <f>G107*F107/1000</f>
        <v>74.883479999999992</v>
      </c>
      <c r="I107" s="33">
        <v>1500</v>
      </c>
      <c r="J107" s="31">
        <v>313.32</v>
      </c>
      <c r="K107" s="31">
        <f t="shared" si="42"/>
        <v>469.98</v>
      </c>
      <c r="L107" s="33">
        <v>2128</v>
      </c>
      <c r="M107" s="31">
        <v>313.32</v>
      </c>
      <c r="N107" s="31">
        <f>L107*M107/1000</f>
        <v>666.74495999999999</v>
      </c>
      <c r="O107" s="33">
        <v>150</v>
      </c>
      <c r="P107" s="31">
        <v>313.32</v>
      </c>
      <c r="Q107" s="31">
        <f>P107*O107/1000</f>
        <v>46.997999999999998</v>
      </c>
    </row>
    <row r="108" spans="1:20" s="48" customFormat="1" ht="62.25" customHeight="1" x14ac:dyDescent="0.2">
      <c r="C108" s="99"/>
      <c r="E108" s="49"/>
      <c r="F108" s="49"/>
      <c r="G108" s="49"/>
      <c r="H108" s="49"/>
      <c r="I108" s="49"/>
      <c r="J108" s="49"/>
      <c r="K108" s="100"/>
      <c r="L108" s="49"/>
      <c r="M108" s="49"/>
      <c r="N108" s="49"/>
      <c r="O108" s="49"/>
      <c r="P108" s="49"/>
      <c r="Q108" s="49"/>
      <c r="R108" s="101"/>
      <c r="S108" s="49"/>
      <c r="T108" s="49"/>
    </row>
    <row r="109" spans="1:20" ht="20.25" customHeight="1" x14ac:dyDescent="0.2">
      <c r="C109" s="12"/>
      <c r="D109" s="12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</row>
    <row r="112" spans="1:20" x14ac:dyDescent="0.2">
      <c r="B112" s="11"/>
      <c r="E112" s="11"/>
    </row>
    <row r="113" spans="2:15" x14ac:dyDescent="0.2">
      <c r="E113" s="11"/>
      <c r="O113" s="11"/>
    </row>
    <row r="114" spans="2:15" x14ac:dyDescent="0.2">
      <c r="B114" s="11"/>
    </row>
    <row r="115" spans="2:15" x14ac:dyDescent="0.2">
      <c r="B115" s="11"/>
      <c r="E115" s="43"/>
    </row>
    <row r="116" spans="2:15" x14ac:dyDescent="0.2">
      <c r="B116" s="11"/>
      <c r="H116" s="11"/>
    </row>
    <row r="117" spans="2:15" x14ac:dyDescent="0.2">
      <c r="B117" s="11"/>
    </row>
    <row r="118" spans="2:15" x14ac:dyDescent="0.2">
      <c r="B118" s="11"/>
      <c r="F118" s="11"/>
    </row>
    <row r="119" spans="2:15" x14ac:dyDescent="0.2">
      <c r="F119" s="11"/>
    </row>
    <row r="120" spans="2:15" x14ac:dyDescent="0.2">
      <c r="B120" s="11"/>
    </row>
  </sheetData>
  <autoFilter ref="A13:R108"/>
  <dataConsolidate/>
  <mergeCells count="55">
    <mergeCell ref="A102:A103"/>
    <mergeCell ref="A104:A105"/>
    <mergeCell ref="A106:A107"/>
    <mergeCell ref="A90:A91"/>
    <mergeCell ref="A92:A93"/>
    <mergeCell ref="A94:A95"/>
    <mergeCell ref="A96:A97"/>
    <mergeCell ref="A98:A99"/>
    <mergeCell ref="A100:A101"/>
    <mergeCell ref="A88:A89"/>
    <mergeCell ref="A65:A66"/>
    <mergeCell ref="A67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63:A64"/>
    <mergeCell ref="A39:A40"/>
    <mergeCell ref="A41:A43"/>
    <mergeCell ref="A44:A45"/>
    <mergeCell ref="A46:A47"/>
    <mergeCell ref="A48:A49"/>
    <mergeCell ref="A50:A51"/>
    <mergeCell ref="A52:A54"/>
    <mergeCell ref="A55:A56"/>
    <mergeCell ref="A57:A58"/>
    <mergeCell ref="A59:A60"/>
    <mergeCell ref="A61:A62"/>
    <mergeCell ref="A37:A38"/>
    <mergeCell ref="A14:A15"/>
    <mergeCell ref="A16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8:Q8"/>
    <mergeCell ref="P9:Q9"/>
    <mergeCell ref="A10:Q10"/>
    <mergeCell ref="A12:A13"/>
    <mergeCell ref="B12:B13"/>
    <mergeCell ref="C12:E12"/>
    <mergeCell ref="F12:H12"/>
    <mergeCell ref="I12:K12"/>
    <mergeCell ref="L12:N12"/>
    <mergeCell ref="O12:Q12"/>
  </mergeCells>
  <pageMargins left="0.39370078740157483" right="0.39370078740157483" top="0.55118110236220474" bottom="0.39370078740157483" header="0" footer="0"/>
  <pageSetup paperSize="9" scale="62" fitToHeight="12" orientation="landscape" horizontalDpi="4294967294" verticalDpi="4294967294" r:id="rId1"/>
  <rowBreaks count="2" manualBreakCount="2">
    <brk id="54" max="16383" man="1"/>
    <brk id="10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2:L30"/>
  <sheetViews>
    <sheetView view="pageBreakPreview" topLeftCell="A22" zoomScaleNormal="95" zoomScaleSheetLayoutView="100" workbookViewId="0">
      <selection activeCell="A32" sqref="A32:XFD39"/>
    </sheetView>
  </sheetViews>
  <sheetFormatPr defaultColWidth="9.140625" defaultRowHeight="12" x14ac:dyDescent="0.2"/>
  <cols>
    <col min="1" max="1" width="31" style="59" customWidth="1"/>
    <col min="2" max="2" width="21.7109375" style="59" customWidth="1"/>
    <col min="3" max="3" width="14" style="59" customWidth="1"/>
    <col min="4" max="4" width="13.28515625" style="59" customWidth="1"/>
    <col min="5" max="5" width="15" style="59" customWidth="1"/>
    <col min="6" max="6" width="12.5703125" style="59" customWidth="1"/>
    <col min="7" max="7" width="12.140625" style="59" customWidth="1"/>
    <col min="8" max="8" width="15.140625" style="59" customWidth="1"/>
    <col min="9" max="9" width="13" style="59" customWidth="1"/>
    <col min="10" max="10" width="12.85546875" style="59" customWidth="1"/>
    <col min="11" max="11" width="15.42578125" style="59" customWidth="1"/>
    <col min="12" max="12" width="4" style="59" customWidth="1"/>
    <col min="13" max="16384" width="9.140625" style="59"/>
  </cols>
  <sheetData>
    <row r="2" spans="1:12" ht="18.75" x14ac:dyDescent="0.3">
      <c r="I2" s="60" t="s">
        <v>97</v>
      </c>
    </row>
    <row r="3" spans="1:12" ht="18.75" x14ac:dyDescent="0.3">
      <c r="G3" s="60"/>
      <c r="I3" s="60" t="s">
        <v>39</v>
      </c>
    </row>
    <row r="4" spans="1:12" ht="18.75" x14ac:dyDescent="0.3">
      <c r="G4" s="60"/>
      <c r="I4" s="61" t="s">
        <v>40</v>
      </c>
    </row>
    <row r="5" spans="1:12" ht="18.75" x14ac:dyDescent="0.3">
      <c r="G5" s="61"/>
      <c r="I5" s="60" t="s">
        <v>41</v>
      </c>
    </row>
    <row r="6" spans="1:12" ht="18.75" x14ac:dyDescent="0.3">
      <c r="G6" s="60"/>
      <c r="I6" s="8" t="s">
        <v>84</v>
      </c>
    </row>
    <row r="7" spans="1:12" ht="45.75" customHeight="1" x14ac:dyDescent="0.3">
      <c r="A7" s="122" t="s">
        <v>130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</row>
    <row r="8" spans="1:12" ht="21" customHeight="1" x14ac:dyDescent="0.3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2" ht="18" customHeight="1" x14ac:dyDescent="0.2">
      <c r="A9" s="123" t="s">
        <v>81</v>
      </c>
      <c r="B9" s="123" t="s">
        <v>57</v>
      </c>
      <c r="C9" s="124" t="s">
        <v>85</v>
      </c>
      <c r="D9" s="125"/>
      <c r="E9" s="126"/>
      <c r="F9" s="127" t="s">
        <v>86</v>
      </c>
      <c r="G9" s="127"/>
      <c r="H9" s="127"/>
      <c r="I9" s="127" t="s">
        <v>121</v>
      </c>
      <c r="J9" s="127"/>
      <c r="K9" s="127"/>
    </row>
    <row r="10" spans="1:12" s="65" customFormat="1" ht="57.75" customHeight="1" x14ac:dyDescent="0.2">
      <c r="A10" s="123"/>
      <c r="B10" s="123"/>
      <c r="C10" s="55" t="s">
        <v>42</v>
      </c>
      <c r="D10" s="63" t="s">
        <v>43</v>
      </c>
      <c r="E10" s="64" t="s">
        <v>44</v>
      </c>
      <c r="F10" s="55" t="s">
        <v>42</v>
      </c>
      <c r="G10" s="63" t="s">
        <v>43</v>
      </c>
      <c r="H10" s="64" t="s">
        <v>44</v>
      </c>
      <c r="I10" s="55" t="s">
        <v>42</v>
      </c>
      <c r="J10" s="63" t="s">
        <v>43</v>
      </c>
      <c r="K10" s="64" t="s">
        <v>44</v>
      </c>
    </row>
    <row r="11" spans="1:12" ht="18" customHeight="1" x14ac:dyDescent="0.2">
      <c r="A11" s="123" t="s">
        <v>69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</row>
    <row r="12" spans="1:12" s="94" customFormat="1" ht="28.5" customHeight="1" x14ac:dyDescent="0.2">
      <c r="A12" s="32" t="s">
        <v>77</v>
      </c>
      <c r="B12" s="80" t="s">
        <v>62</v>
      </c>
      <c r="C12" s="66">
        <v>50</v>
      </c>
      <c r="D12" s="67">
        <v>1835.2199999999998</v>
      </c>
      <c r="E12" s="67">
        <f>D12*C12/1000</f>
        <v>91.760999999999981</v>
      </c>
      <c r="F12" s="66">
        <v>50</v>
      </c>
      <c r="G12" s="67">
        <v>1835.2199999999998</v>
      </c>
      <c r="H12" s="67">
        <f>G12*F12/1000</f>
        <v>91.760999999999981</v>
      </c>
      <c r="I12" s="66">
        <v>50</v>
      </c>
      <c r="J12" s="67">
        <v>1835.2199999999998</v>
      </c>
      <c r="K12" s="67">
        <f>J12*I12/1000</f>
        <v>91.760999999999981</v>
      </c>
    </row>
    <row r="13" spans="1:12" s="95" customFormat="1" ht="25.5" x14ac:dyDescent="0.2">
      <c r="A13" s="32" t="s">
        <v>67</v>
      </c>
      <c r="B13" s="80" t="s">
        <v>62</v>
      </c>
      <c r="C13" s="66">
        <v>18886</v>
      </c>
      <c r="D13" s="67">
        <v>239.57</v>
      </c>
      <c r="E13" s="67">
        <v>4524.6099999999997</v>
      </c>
      <c r="F13" s="66">
        <v>18886</v>
      </c>
      <c r="G13" s="67">
        <v>239.57</v>
      </c>
      <c r="H13" s="67">
        <v>4524.6099999999997</v>
      </c>
      <c r="I13" s="66">
        <v>18886</v>
      </c>
      <c r="J13" s="67">
        <v>239.57</v>
      </c>
      <c r="K13" s="67">
        <v>4524.6099999999997</v>
      </c>
    </row>
    <row r="14" spans="1:12" s="94" customFormat="1" ht="25.5" x14ac:dyDescent="0.2">
      <c r="A14" s="32" t="s">
        <v>76</v>
      </c>
      <c r="B14" s="80" t="s">
        <v>62</v>
      </c>
      <c r="C14" s="66">
        <v>4328</v>
      </c>
      <c r="D14" s="67">
        <v>330.58</v>
      </c>
      <c r="E14" s="67">
        <v>1430.73</v>
      </c>
      <c r="F14" s="66">
        <v>4328</v>
      </c>
      <c r="G14" s="67">
        <v>330.58</v>
      </c>
      <c r="H14" s="67">
        <v>1430.73</v>
      </c>
      <c r="I14" s="66">
        <v>4328</v>
      </c>
      <c r="J14" s="67">
        <v>330.58</v>
      </c>
      <c r="K14" s="67">
        <v>1430.73</v>
      </c>
      <c r="L14" s="95"/>
    </row>
    <row r="15" spans="1:12" s="94" customFormat="1" ht="25.5" x14ac:dyDescent="0.2">
      <c r="A15" s="32" t="s">
        <v>68</v>
      </c>
      <c r="B15" s="80" t="s">
        <v>62</v>
      </c>
      <c r="C15" s="66">
        <v>8600</v>
      </c>
      <c r="D15" s="67">
        <v>562.73</v>
      </c>
      <c r="E15" s="67">
        <v>4839.49</v>
      </c>
      <c r="F15" s="66">
        <v>8600</v>
      </c>
      <c r="G15" s="67">
        <v>562.73</v>
      </c>
      <c r="H15" s="67">
        <v>4839.49</v>
      </c>
      <c r="I15" s="66">
        <v>8600</v>
      </c>
      <c r="J15" s="67">
        <v>562.73</v>
      </c>
      <c r="K15" s="67">
        <v>4839.49</v>
      </c>
    </row>
    <row r="16" spans="1:12" s="98" customFormat="1" ht="16.5" customHeight="1" x14ac:dyDescent="0.2">
      <c r="A16" s="128" t="s">
        <v>105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</row>
    <row r="17" spans="1:11" s="98" customFormat="1" ht="29.25" customHeight="1" x14ac:dyDescent="0.2">
      <c r="A17" s="69" t="s">
        <v>76</v>
      </c>
      <c r="B17" s="70" t="s">
        <v>106</v>
      </c>
      <c r="C17" s="66">
        <v>220700</v>
      </c>
      <c r="D17" s="67">
        <v>167.44</v>
      </c>
      <c r="E17" s="67">
        <v>36953.040000000001</v>
      </c>
      <c r="F17" s="66">
        <v>220700</v>
      </c>
      <c r="G17" s="67">
        <v>167.44</v>
      </c>
      <c r="H17" s="67">
        <v>36953.040000000001</v>
      </c>
      <c r="I17" s="66">
        <v>220700</v>
      </c>
      <c r="J17" s="67">
        <v>167.44</v>
      </c>
      <c r="K17" s="67">
        <v>36953.040000000001</v>
      </c>
    </row>
    <row r="18" spans="1:11" s="94" customFormat="1" ht="15.75" customHeight="1" x14ac:dyDescent="0.2">
      <c r="A18" s="129" t="s">
        <v>107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1"/>
    </row>
    <row r="19" spans="1:11" s="94" customFormat="1" ht="29.25" customHeight="1" x14ac:dyDescent="0.2">
      <c r="A19" s="69" t="s">
        <v>67</v>
      </c>
      <c r="B19" s="70" t="s">
        <v>62</v>
      </c>
      <c r="C19" s="66">
        <v>21624</v>
      </c>
      <c r="D19" s="67">
        <v>239.57</v>
      </c>
      <c r="E19" s="68">
        <v>5180.46</v>
      </c>
      <c r="F19" s="66">
        <v>21624</v>
      </c>
      <c r="G19" s="67">
        <v>239.57</v>
      </c>
      <c r="H19" s="68">
        <v>5180.46</v>
      </c>
      <c r="I19" s="66">
        <v>21624</v>
      </c>
      <c r="J19" s="67">
        <v>239.57</v>
      </c>
      <c r="K19" s="68">
        <v>5180.46</v>
      </c>
    </row>
    <row r="20" spans="1:11" s="98" customFormat="1" ht="14.25" customHeight="1" x14ac:dyDescent="0.2">
      <c r="A20" s="129" t="s">
        <v>108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1"/>
    </row>
    <row r="21" spans="1:11" s="98" customFormat="1" ht="29.25" customHeight="1" x14ac:dyDescent="0.2">
      <c r="A21" s="69" t="s">
        <v>67</v>
      </c>
      <c r="B21" s="70" t="s">
        <v>62</v>
      </c>
      <c r="C21" s="66">
        <v>9010</v>
      </c>
      <c r="D21" s="67">
        <v>239.57</v>
      </c>
      <c r="E21" s="68">
        <v>2158.5700000000002</v>
      </c>
      <c r="F21" s="66">
        <v>9010</v>
      </c>
      <c r="G21" s="67">
        <v>239.57</v>
      </c>
      <c r="H21" s="68">
        <v>2158.5700000000002</v>
      </c>
      <c r="I21" s="66">
        <v>9010</v>
      </c>
      <c r="J21" s="67">
        <v>239.57</v>
      </c>
      <c r="K21" s="68">
        <v>2158.5700000000002</v>
      </c>
    </row>
    <row r="22" spans="1:11" s="98" customFormat="1" ht="29.25" customHeight="1" x14ac:dyDescent="0.2">
      <c r="A22" s="129" t="s">
        <v>109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1"/>
    </row>
    <row r="23" spans="1:11" s="98" customFormat="1" ht="29.25" customHeight="1" x14ac:dyDescent="0.2">
      <c r="A23" s="69" t="s">
        <v>67</v>
      </c>
      <c r="B23" s="70" t="s">
        <v>106</v>
      </c>
      <c r="C23" s="66">
        <v>57748</v>
      </c>
      <c r="D23" s="67">
        <v>169.99</v>
      </c>
      <c r="E23" s="68">
        <v>9816.7199999999993</v>
      </c>
      <c r="F23" s="66">
        <v>57748</v>
      </c>
      <c r="G23" s="67">
        <v>169.99</v>
      </c>
      <c r="H23" s="68">
        <v>9816.7199999999993</v>
      </c>
      <c r="I23" s="66">
        <v>57748</v>
      </c>
      <c r="J23" s="67">
        <v>169.99</v>
      </c>
      <c r="K23" s="68">
        <v>9816.7199999999993</v>
      </c>
    </row>
    <row r="24" spans="1:11" ht="12.75" x14ac:dyDescent="0.2">
      <c r="A24" s="121" t="s">
        <v>158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</row>
    <row r="25" spans="1:11" ht="32.25" customHeight="1" x14ac:dyDescent="0.2">
      <c r="A25" s="86" t="s">
        <v>159</v>
      </c>
      <c r="B25" s="82" t="s">
        <v>160</v>
      </c>
      <c r="C25" s="33">
        <v>4000</v>
      </c>
      <c r="D25" s="31">
        <v>3285.98</v>
      </c>
      <c r="E25" s="31">
        <f>D25*C25/1000</f>
        <v>13143.92</v>
      </c>
      <c r="F25" s="33">
        <v>4000</v>
      </c>
      <c r="G25" s="31">
        <v>3285.98</v>
      </c>
      <c r="H25" s="31">
        <f>G25*F25/1000</f>
        <v>13143.92</v>
      </c>
      <c r="I25" s="33">
        <v>4000</v>
      </c>
      <c r="J25" s="31">
        <v>3285.98</v>
      </c>
      <c r="K25" s="31">
        <f>J25*I25/1000</f>
        <v>13143.92</v>
      </c>
    </row>
    <row r="26" spans="1:11" ht="21.75" customHeight="1" x14ac:dyDescent="0.2">
      <c r="A26" s="121" t="s">
        <v>161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</row>
    <row r="27" spans="1:11" ht="25.5" x14ac:dyDescent="0.2">
      <c r="A27" s="86" t="s">
        <v>159</v>
      </c>
      <c r="B27" s="82" t="s">
        <v>162</v>
      </c>
      <c r="C27" s="33">
        <v>16000</v>
      </c>
      <c r="D27" s="31">
        <v>3998.39</v>
      </c>
      <c r="E27" s="31">
        <f>D27*C27/1000</f>
        <v>63974.239999999998</v>
      </c>
      <c r="F27" s="33">
        <v>16000</v>
      </c>
      <c r="G27" s="31">
        <v>3998.39</v>
      </c>
      <c r="H27" s="31">
        <f>G27*F27/1000</f>
        <v>63974.239999999998</v>
      </c>
      <c r="I27" s="33">
        <v>16000</v>
      </c>
      <c r="J27" s="31">
        <v>3998.39</v>
      </c>
      <c r="K27" s="31">
        <f>J27*I27/1000</f>
        <v>63974.239999999998</v>
      </c>
    </row>
    <row r="28" spans="1:11" s="94" customFormat="1" ht="25.5" x14ac:dyDescent="0.2">
      <c r="A28" s="86" t="s">
        <v>71</v>
      </c>
      <c r="B28" s="82" t="s">
        <v>162</v>
      </c>
      <c r="C28" s="34">
        <v>5094</v>
      </c>
      <c r="D28" s="31">
        <v>2459.42</v>
      </c>
      <c r="E28" s="31">
        <f>D28*C28/1000</f>
        <v>12528.28548</v>
      </c>
      <c r="F28" s="34">
        <v>5094</v>
      </c>
      <c r="G28" s="31">
        <v>2459.42</v>
      </c>
      <c r="H28" s="31">
        <f>G28*F28/1000</f>
        <v>12528.28548</v>
      </c>
      <c r="I28" s="34">
        <v>5094</v>
      </c>
      <c r="J28" s="31">
        <v>2459.42</v>
      </c>
      <c r="K28" s="31">
        <f>J28*I28/1000</f>
        <v>12528.28548</v>
      </c>
    </row>
    <row r="29" spans="1:11" s="94" customFormat="1" ht="25.5" x14ac:dyDescent="0.2">
      <c r="A29" s="86" t="s">
        <v>5</v>
      </c>
      <c r="B29" s="82" t="s">
        <v>162</v>
      </c>
      <c r="C29" s="34">
        <v>2400</v>
      </c>
      <c r="D29" s="31">
        <v>2049.7399999999998</v>
      </c>
      <c r="E29" s="31">
        <f t="shared" ref="E29:E30" si="0">D29*C29/1000</f>
        <v>4919.3759999999993</v>
      </c>
      <c r="F29" s="34">
        <v>2400</v>
      </c>
      <c r="G29" s="31">
        <v>2049.7399999999998</v>
      </c>
      <c r="H29" s="31">
        <f t="shared" ref="H29:H30" si="1">G29*F29/1000</f>
        <v>4919.3759999999993</v>
      </c>
      <c r="I29" s="34">
        <v>2400</v>
      </c>
      <c r="J29" s="31">
        <v>2049.7399999999998</v>
      </c>
      <c r="K29" s="31">
        <f t="shared" ref="K29:K30" si="2">J29*I29/1000</f>
        <v>4919.3759999999993</v>
      </c>
    </row>
    <row r="30" spans="1:11" s="94" customFormat="1" ht="25.5" x14ac:dyDescent="0.2">
      <c r="A30" s="32" t="s">
        <v>7</v>
      </c>
      <c r="B30" s="82" t="s">
        <v>162</v>
      </c>
      <c r="C30" s="35">
        <v>1711</v>
      </c>
      <c r="D30" s="31">
        <v>2049.7399999999998</v>
      </c>
      <c r="E30" s="31">
        <f t="shared" si="0"/>
        <v>3507.1051399999997</v>
      </c>
      <c r="F30" s="35">
        <v>1711</v>
      </c>
      <c r="G30" s="31">
        <v>2049.7399999999998</v>
      </c>
      <c r="H30" s="31">
        <f t="shared" si="1"/>
        <v>3507.1051399999997</v>
      </c>
      <c r="I30" s="35">
        <v>1711</v>
      </c>
      <c r="J30" s="31">
        <v>2049.7399999999998</v>
      </c>
      <c r="K30" s="31">
        <f t="shared" si="2"/>
        <v>3507.1051399999997</v>
      </c>
    </row>
  </sheetData>
  <autoFilter ref="A10:K10"/>
  <dataConsolidate/>
  <mergeCells count="13">
    <mergeCell ref="A24:K24"/>
    <mergeCell ref="A26:K26"/>
    <mergeCell ref="A7:K7"/>
    <mergeCell ref="A9:A10"/>
    <mergeCell ref="B9:B10"/>
    <mergeCell ref="C9:E9"/>
    <mergeCell ref="F9:H9"/>
    <mergeCell ref="I9:K9"/>
    <mergeCell ref="A11:K11"/>
    <mergeCell ref="A16:K16"/>
    <mergeCell ref="A18:K18"/>
    <mergeCell ref="A20:K20"/>
    <mergeCell ref="A22:K22"/>
  </mergeCells>
  <pageMargins left="0.39370078740157483" right="0.39370078740157483" top="0.55118110236220474" bottom="0.39370078740157483" header="0" footer="0"/>
  <pageSetup paperSize="9" scale="80" fitToHeight="3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K37"/>
  <sheetViews>
    <sheetView view="pageBreakPreview" topLeftCell="A22" zoomScaleNormal="95" zoomScaleSheetLayoutView="100" workbookViewId="0">
      <selection activeCell="A55" sqref="A55:XFD55"/>
    </sheetView>
  </sheetViews>
  <sheetFormatPr defaultColWidth="9.140625" defaultRowHeight="12" x14ac:dyDescent="0.2"/>
  <cols>
    <col min="1" max="1" width="31.85546875" style="5" customWidth="1"/>
    <col min="2" max="2" width="24.28515625" style="5" customWidth="1"/>
    <col min="3" max="3" width="12.42578125" style="5" customWidth="1"/>
    <col min="4" max="4" width="14.28515625" style="5" customWidth="1"/>
    <col min="5" max="5" width="17.7109375" style="5" customWidth="1"/>
    <col min="6" max="6" width="11.85546875" style="5" customWidth="1"/>
    <col min="7" max="7" width="11.140625" style="5" customWidth="1"/>
    <col min="8" max="8" width="15.5703125" style="5" customWidth="1"/>
    <col min="9" max="10" width="11.85546875" style="5" customWidth="1"/>
    <col min="11" max="11" width="16.28515625" style="5" customWidth="1"/>
    <col min="12" max="12" width="3.42578125" style="5" customWidth="1"/>
    <col min="13" max="16384" width="9.140625" style="5"/>
  </cols>
  <sheetData>
    <row r="1" spans="1:11" ht="17.25" customHeight="1" x14ac:dyDescent="0.2"/>
    <row r="2" spans="1:11" ht="18.75" x14ac:dyDescent="0.3">
      <c r="I2" s="8" t="s">
        <v>97</v>
      </c>
    </row>
    <row r="3" spans="1:11" ht="18.75" x14ac:dyDescent="0.3">
      <c r="I3" s="8" t="s">
        <v>39</v>
      </c>
    </row>
    <row r="4" spans="1:11" ht="18.75" x14ac:dyDescent="0.3">
      <c r="I4" s="9" t="s">
        <v>40</v>
      </c>
    </row>
    <row r="5" spans="1:11" ht="18.75" x14ac:dyDescent="0.3">
      <c r="I5" s="8" t="s">
        <v>41</v>
      </c>
    </row>
    <row r="6" spans="1:11" ht="18.75" x14ac:dyDescent="0.3">
      <c r="I6" s="8" t="s">
        <v>119</v>
      </c>
    </row>
    <row r="7" spans="1:11" ht="17.25" customHeight="1" x14ac:dyDescent="0.2"/>
    <row r="8" spans="1:11" ht="55.5" customHeight="1" x14ac:dyDescent="0.3">
      <c r="A8" s="132" t="s">
        <v>120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</row>
    <row r="9" spans="1:11" ht="21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27" customHeight="1" x14ac:dyDescent="0.2">
      <c r="A10" s="110" t="s">
        <v>82</v>
      </c>
      <c r="B10" s="110" t="s">
        <v>57</v>
      </c>
      <c r="C10" s="127" t="s">
        <v>85</v>
      </c>
      <c r="D10" s="127"/>
      <c r="E10" s="127"/>
      <c r="F10" s="127" t="s">
        <v>86</v>
      </c>
      <c r="G10" s="127"/>
      <c r="H10" s="127"/>
      <c r="I10" s="127" t="s">
        <v>121</v>
      </c>
      <c r="J10" s="127"/>
      <c r="K10" s="127"/>
    </row>
    <row r="11" spans="1:11" s="1" customFormat="1" ht="63.75" customHeight="1" x14ac:dyDescent="0.2">
      <c r="A11" s="110"/>
      <c r="B11" s="110"/>
      <c r="C11" s="25" t="s">
        <v>42</v>
      </c>
      <c r="D11" s="2" t="s">
        <v>43</v>
      </c>
      <c r="E11" s="3" t="s">
        <v>44</v>
      </c>
      <c r="F11" s="25" t="s">
        <v>42</v>
      </c>
      <c r="G11" s="2" t="s">
        <v>43</v>
      </c>
      <c r="H11" s="3" t="s">
        <v>44</v>
      </c>
      <c r="I11" s="25" t="s">
        <v>42</v>
      </c>
      <c r="J11" s="2" t="s">
        <v>43</v>
      </c>
      <c r="K11" s="3" t="s">
        <v>44</v>
      </c>
    </row>
    <row r="12" spans="1:11" s="48" customFormat="1" ht="18" customHeight="1" x14ac:dyDescent="0.2">
      <c r="A12" s="121" t="s">
        <v>51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</row>
    <row r="13" spans="1:11" s="48" customFormat="1" ht="25.5" x14ac:dyDescent="0.2">
      <c r="A13" s="32" t="s">
        <v>32</v>
      </c>
      <c r="B13" s="96" t="s">
        <v>64</v>
      </c>
      <c r="C13" s="33">
        <v>7730</v>
      </c>
      <c r="D13" s="31">
        <v>2369.9</v>
      </c>
      <c r="E13" s="31">
        <f>C13*D13/1000</f>
        <v>18319.327000000001</v>
      </c>
      <c r="F13" s="33">
        <v>7730</v>
      </c>
      <c r="G13" s="31">
        <v>2369.9</v>
      </c>
      <c r="H13" s="31">
        <f>F13*G13/1000</f>
        <v>18319.327000000001</v>
      </c>
      <c r="I13" s="33">
        <v>7730</v>
      </c>
      <c r="J13" s="31">
        <v>2369.9</v>
      </c>
      <c r="K13" s="31">
        <f>I13*J13/1000</f>
        <v>18319.327000000001</v>
      </c>
    </row>
    <row r="14" spans="1:11" s="48" customFormat="1" ht="25.5" x14ac:dyDescent="0.2">
      <c r="A14" s="133" t="s">
        <v>89</v>
      </c>
      <c r="B14" s="96" t="s">
        <v>64</v>
      </c>
      <c r="C14" s="33">
        <v>12300</v>
      </c>
      <c r="D14" s="31">
        <v>2369.9</v>
      </c>
      <c r="E14" s="31">
        <v>29149.78</v>
      </c>
      <c r="F14" s="33">
        <v>12300</v>
      </c>
      <c r="G14" s="31">
        <v>2369.9</v>
      </c>
      <c r="H14" s="31">
        <v>29149.78</v>
      </c>
      <c r="I14" s="33">
        <v>12300</v>
      </c>
      <c r="J14" s="31">
        <v>2369.9</v>
      </c>
      <c r="K14" s="31">
        <v>29149.78</v>
      </c>
    </row>
    <row r="15" spans="1:11" s="48" customFormat="1" ht="25.5" x14ac:dyDescent="0.2">
      <c r="A15" s="134"/>
      <c r="B15" s="96" t="s">
        <v>62</v>
      </c>
      <c r="C15" s="33">
        <v>8600</v>
      </c>
      <c r="D15" s="31">
        <v>1659.6</v>
      </c>
      <c r="E15" s="31">
        <v>14272.57</v>
      </c>
      <c r="F15" s="33">
        <v>8600</v>
      </c>
      <c r="G15" s="31">
        <v>1659.6</v>
      </c>
      <c r="H15" s="31">
        <v>14272.57</v>
      </c>
      <c r="I15" s="33">
        <v>8600</v>
      </c>
      <c r="J15" s="31">
        <v>1659.6</v>
      </c>
      <c r="K15" s="31">
        <v>14272.57</v>
      </c>
    </row>
    <row r="16" spans="1:11" s="48" customFormat="1" ht="25.5" x14ac:dyDescent="0.2">
      <c r="A16" s="32" t="s">
        <v>34</v>
      </c>
      <c r="B16" s="96" t="s">
        <v>64</v>
      </c>
      <c r="C16" s="33">
        <v>320</v>
      </c>
      <c r="D16" s="31">
        <v>2369.9</v>
      </c>
      <c r="E16" s="31">
        <f t="shared" ref="E16:E25" si="0">C16*D16/1000</f>
        <v>758.36800000000005</v>
      </c>
      <c r="F16" s="33">
        <v>320</v>
      </c>
      <c r="G16" s="31">
        <v>2369.9</v>
      </c>
      <c r="H16" s="31">
        <f t="shared" ref="H16:H25" si="1">F16*G16/1000</f>
        <v>758.36800000000005</v>
      </c>
      <c r="I16" s="33">
        <v>320</v>
      </c>
      <c r="J16" s="31">
        <v>2369.9</v>
      </c>
      <c r="K16" s="31">
        <f t="shared" ref="K16:K25" si="2">I16*J16/1000</f>
        <v>758.36800000000005</v>
      </c>
    </row>
    <row r="17" spans="1:11" s="48" customFormat="1" ht="25.5" x14ac:dyDescent="0.2">
      <c r="A17" s="32" t="s">
        <v>95</v>
      </c>
      <c r="B17" s="96" t="s">
        <v>64</v>
      </c>
      <c r="C17" s="33">
        <v>4775</v>
      </c>
      <c r="D17" s="31">
        <v>2369.9</v>
      </c>
      <c r="E17" s="31">
        <f t="shared" si="0"/>
        <v>11316.272499999999</v>
      </c>
      <c r="F17" s="33">
        <v>4775</v>
      </c>
      <c r="G17" s="31">
        <v>2369.9</v>
      </c>
      <c r="H17" s="31">
        <f t="shared" si="1"/>
        <v>11316.272499999999</v>
      </c>
      <c r="I17" s="33">
        <v>4775</v>
      </c>
      <c r="J17" s="31">
        <v>2369.9</v>
      </c>
      <c r="K17" s="31">
        <f t="shared" si="2"/>
        <v>11316.272499999999</v>
      </c>
    </row>
    <row r="18" spans="1:11" s="48" customFormat="1" ht="25.5" x14ac:dyDescent="0.2">
      <c r="A18" s="32" t="s">
        <v>77</v>
      </c>
      <c r="B18" s="96" t="s">
        <v>62</v>
      </c>
      <c r="C18" s="33">
        <v>2800</v>
      </c>
      <c r="D18" s="31">
        <v>428.8</v>
      </c>
      <c r="E18" s="31">
        <f t="shared" si="0"/>
        <v>1200.6400000000001</v>
      </c>
      <c r="F18" s="33">
        <v>2800</v>
      </c>
      <c r="G18" s="31">
        <v>428.8</v>
      </c>
      <c r="H18" s="31">
        <f t="shared" si="1"/>
        <v>1200.6400000000001</v>
      </c>
      <c r="I18" s="33">
        <v>2800</v>
      </c>
      <c r="J18" s="31">
        <v>428.8</v>
      </c>
      <c r="K18" s="31">
        <f t="shared" si="2"/>
        <v>1200.6400000000001</v>
      </c>
    </row>
    <row r="19" spans="1:11" s="48" customFormat="1" ht="25.5" x14ac:dyDescent="0.2">
      <c r="A19" s="32" t="s">
        <v>96</v>
      </c>
      <c r="B19" s="96" t="s">
        <v>62</v>
      </c>
      <c r="C19" s="33">
        <v>2880</v>
      </c>
      <c r="D19" s="31">
        <v>428.8</v>
      </c>
      <c r="E19" s="31">
        <f t="shared" si="0"/>
        <v>1234.944</v>
      </c>
      <c r="F19" s="33">
        <v>2880</v>
      </c>
      <c r="G19" s="31">
        <v>428.8</v>
      </c>
      <c r="H19" s="31">
        <f t="shared" si="1"/>
        <v>1234.944</v>
      </c>
      <c r="I19" s="33">
        <v>2880</v>
      </c>
      <c r="J19" s="31">
        <v>428.8</v>
      </c>
      <c r="K19" s="31">
        <f t="shared" si="2"/>
        <v>1234.944</v>
      </c>
    </row>
    <row r="20" spans="1:11" s="48" customFormat="1" ht="25.5" x14ac:dyDescent="0.2">
      <c r="A20" s="32" t="s">
        <v>94</v>
      </c>
      <c r="B20" s="96" t="s">
        <v>62</v>
      </c>
      <c r="C20" s="33">
        <v>2880</v>
      </c>
      <c r="D20" s="31">
        <v>428.8</v>
      </c>
      <c r="E20" s="31">
        <f t="shared" si="0"/>
        <v>1234.944</v>
      </c>
      <c r="F20" s="33">
        <v>2880</v>
      </c>
      <c r="G20" s="31">
        <v>428.8</v>
      </c>
      <c r="H20" s="31">
        <f t="shared" si="1"/>
        <v>1234.944</v>
      </c>
      <c r="I20" s="33">
        <v>2880</v>
      </c>
      <c r="J20" s="31">
        <v>428.8</v>
      </c>
      <c r="K20" s="31">
        <f t="shared" si="2"/>
        <v>1234.944</v>
      </c>
    </row>
    <row r="21" spans="1:11" s="48" customFormat="1" ht="25.5" x14ac:dyDescent="0.2">
      <c r="A21" s="32" t="s">
        <v>71</v>
      </c>
      <c r="B21" s="96" t="s">
        <v>62</v>
      </c>
      <c r="C21" s="33">
        <v>2800</v>
      </c>
      <c r="D21" s="31">
        <v>428.8</v>
      </c>
      <c r="E21" s="31">
        <f t="shared" si="0"/>
        <v>1200.6400000000001</v>
      </c>
      <c r="F21" s="33">
        <v>2800</v>
      </c>
      <c r="G21" s="31">
        <v>428.8</v>
      </c>
      <c r="H21" s="31">
        <f t="shared" si="1"/>
        <v>1200.6400000000001</v>
      </c>
      <c r="I21" s="33">
        <v>2800</v>
      </c>
      <c r="J21" s="31">
        <v>428.8</v>
      </c>
      <c r="K21" s="31">
        <f t="shared" si="2"/>
        <v>1200.6400000000001</v>
      </c>
    </row>
    <row r="22" spans="1:11" s="48" customFormat="1" ht="25.5" x14ac:dyDescent="0.2">
      <c r="A22" s="32" t="s">
        <v>5</v>
      </c>
      <c r="B22" s="96" t="s">
        <v>62</v>
      </c>
      <c r="C22" s="33">
        <v>2880</v>
      </c>
      <c r="D22" s="31">
        <v>428.8</v>
      </c>
      <c r="E22" s="31">
        <f t="shared" si="0"/>
        <v>1234.944</v>
      </c>
      <c r="F22" s="33">
        <v>2880</v>
      </c>
      <c r="G22" s="31">
        <v>428.8</v>
      </c>
      <c r="H22" s="31">
        <f t="shared" si="1"/>
        <v>1234.944</v>
      </c>
      <c r="I22" s="33">
        <v>2880</v>
      </c>
      <c r="J22" s="31">
        <v>428.8</v>
      </c>
      <c r="K22" s="31">
        <f t="shared" si="2"/>
        <v>1234.944</v>
      </c>
    </row>
    <row r="23" spans="1:11" s="48" customFormat="1" ht="25.5" x14ac:dyDescent="0.2">
      <c r="A23" s="32" t="s">
        <v>122</v>
      </c>
      <c r="B23" s="96" t="s">
        <v>62</v>
      </c>
      <c r="C23" s="33">
        <v>2880</v>
      </c>
      <c r="D23" s="31">
        <v>428.8</v>
      </c>
      <c r="E23" s="31">
        <f t="shared" si="0"/>
        <v>1234.944</v>
      </c>
      <c r="F23" s="33">
        <v>2880</v>
      </c>
      <c r="G23" s="31">
        <v>428.8</v>
      </c>
      <c r="H23" s="31">
        <f t="shared" si="1"/>
        <v>1234.944</v>
      </c>
      <c r="I23" s="33">
        <v>2880</v>
      </c>
      <c r="J23" s="31">
        <v>428.8</v>
      </c>
      <c r="K23" s="31">
        <f t="shared" si="2"/>
        <v>1234.944</v>
      </c>
    </row>
    <row r="24" spans="1:11" s="48" customFormat="1" ht="25.5" x14ac:dyDescent="0.2">
      <c r="A24" s="32" t="s">
        <v>123</v>
      </c>
      <c r="B24" s="96" t="s">
        <v>62</v>
      </c>
      <c r="C24" s="33">
        <v>2880</v>
      </c>
      <c r="D24" s="31">
        <v>428.8</v>
      </c>
      <c r="E24" s="31">
        <f t="shared" si="0"/>
        <v>1234.944</v>
      </c>
      <c r="F24" s="33">
        <v>2880</v>
      </c>
      <c r="G24" s="31">
        <v>428.8</v>
      </c>
      <c r="H24" s="31">
        <f t="shared" si="1"/>
        <v>1234.944</v>
      </c>
      <c r="I24" s="33">
        <v>2880</v>
      </c>
      <c r="J24" s="31">
        <v>428.8</v>
      </c>
      <c r="K24" s="31">
        <f t="shared" si="2"/>
        <v>1234.944</v>
      </c>
    </row>
    <row r="25" spans="1:11" s="48" customFormat="1" ht="25.5" x14ac:dyDescent="0.2">
      <c r="A25" s="32" t="s">
        <v>90</v>
      </c>
      <c r="B25" s="96" t="s">
        <v>64</v>
      </c>
      <c r="C25" s="33">
        <v>2190</v>
      </c>
      <c r="D25" s="31">
        <v>2369.9</v>
      </c>
      <c r="E25" s="31">
        <f t="shared" si="0"/>
        <v>5190.0810000000001</v>
      </c>
      <c r="F25" s="33">
        <v>2190</v>
      </c>
      <c r="G25" s="31">
        <v>2369.9</v>
      </c>
      <c r="H25" s="31">
        <f t="shared" si="1"/>
        <v>5190.0810000000001</v>
      </c>
      <c r="I25" s="33">
        <v>2190</v>
      </c>
      <c r="J25" s="31">
        <v>2369.9</v>
      </c>
      <c r="K25" s="31">
        <f t="shared" si="2"/>
        <v>5190.0810000000001</v>
      </c>
    </row>
    <row r="26" spans="1:11" s="48" customFormat="1" ht="18" customHeight="1" x14ac:dyDescent="0.2">
      <c r="A26" s="121" t="s">
        <v>117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</row>
    <row r="27" spans="1:11" s="48" customFormat="1" ht="25.5" x14ac:dyDescent="0.2">
      <c r="A27" s="32" t="s">
        <v>76</v>
      </c>
      <c r="B27" s="96" t="s">
        <v>104</v>
      </c>
      <c r="C27" s="33">
        <v>2150</v>
      </c>
      <c r="D27" s="31">
        <v>7048.3</v>
      </c>
      <c r="E27" s="31">
        <v>15153.849999999793</v>
      </c>
      <c r="F27" s="33">
        <v>2150</v>
      </c>
      <c r="G27" s="31">
        <v>7048.3</v>
      </c>
      <c r="H27" s="31">
        <v>15153.849999999793</v>
      </c>
      <c r="I27" s="33">
        <v>2150</v>
      </c>
      <c r="J27" s="31">
        <v>7048.3</v>
      </c>
      <c r="K27" s="31">
        <v>15153.849999999793</v>
      </c>
    </row>
    <row r="28" spans="1:11" s="48" customFormat="1" ht="18" customHeight="1" x14ac:dyDescent="0.2">
      <c r="A28" s="121" t="s">
        <v>52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</row>
    <row r="29" spans="1:11" s="48" customFormat="1" ht="25.5" x14ac:dyDescent="0.2">
      <c r="A29" s="32" t="s">
        <v>90</v>
      </c>
      <c r="B29" s="96" t="s">
        <v>64</v>
      </c>
      <c r="C29" s="33">
        <v>58067</v>
      </c>
      <c r="D29" s="31">
        <v>4582.34</v>
      </c>
      <c r="E29" s="31">
        <v>266082.69</v>
      </c>
      <c r="F29" s="33">
        <v>58067</v>
      </c>
      <c r="G29" s="31">
        <v>4582.34</v>
      </c>
      <c r="H29" s="31">
        <v>266082.69</v>
      </c>
      <c r="I29" s="33">
        <v>58067</v>
      </c>
      <c r="J29" s="31">
        <v>4582.34</v>
      </c>
      <c r="K29" s="31">
        <v>266082.69</v>
      </c>
    </row>
    <row r="30" spans="1:11" s="48" customFormat="1" ht="18" customHeight="1" x14ac:dyDescent="0.2">
      <c r="A30" s="121" t="s">
        <v>149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</row>
    <row r="31" spans="1:11" s="48" customFormat="1" ht="25.5" x14ac:dyDescent="0.2">
      <c r="A31" s="32" t="s">
        <v>3</v>
      </c>
      <c r="B31" s="96" t="s">
        <v>150</v>
      </c>
      <c r="C31" s="33">
        <v>2660</v>
      </c>
      <c r="D31" s="31">
        <f>E31/C31*1000</f>
        <v>536.59398496240601</v>
      </c>
      <c r="E31" s="31">
        <v>1427.34</v>
      </c>
      <c r="F31" s="33">
        <v>2660</v>
      </c>
      <c r="G31" s="31">
        <f>H31/F31*1000</f>
        <v>536.59398496240601</v>
      </c>
      <c r="H31" s="31">
        <v>1427.34</v>
      </c>
      <c r="I31" s="33">
        <v>2660</v>
      </c>
      <c r="J31" s="31">
        <f>K31/I31*1000</f>
        <v>536.59398496240601</v>
      </c>
      <c r="K31" s="31">
        <v>1427.34</v>
      </c>
    </row>
    <row r="32" spans="1:11" s="48" customFormat="1" ht="18" customHeight="1" x14ac:dyDescent="0.2">
      <c r="A32" s="121" t="s">
        <v>168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</row>
    <row r="33" spans="1:11" s="48" customFormat="1" ht="25.5" x14ac:dyDescent="0.2">
      <c r="A33" s="32" t="s">
        <v>111</v>
      </c>
      <c r="B33" s="96" t="s">
        <v>169</v>
      </c>
      <c r="C33" s="33">
        <v>10000</v>
      </c>
      <c r="D33" s="31">
        <v>1200</v>
      </c>
      <c r="E33" s="31">
        <f>C33*D33/1000</f>
        <v>12000</v>
      </c>
      <c r="F33" s="33">
        <v>10000</v>
      </c>
      <c r="G33" s="31">
        <v>1200</v>
      </c>
      <c r="H33" s="31">
        <f t="shared" ref="H33" si="3">F33*G33/1000</f>
        <v>12000</v>
      </c>
      <c r="I33" s="33">
        <v>10000</v>
      </c>
      <c r="J33" s="31">
        <v>1200</v>
      </c>
      <c r="K33" s="31">
        <f t="shared" ref="K33" si="4">I33*J33/1000</f>
        <v>12000</v>
      </c>
    </row>
    <row r="34" spans="1:11" s="48" customFormat="1" ht="18" customHeight="1" x14ac:dyDescent="0.2">
      <c r="A34" s="121" t="s">
        <v>166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</row>
    <row r="35" spans="1:11" s="48" customFormat="1" ht="25.5" x14ac:dyDescent="0.2">
      <c r="A35" s="32" t="s">
        <v>159</v>
      </c>
      <c r="B35" s="96" t="s">
        <v>162</v>
      </c>
      <c r="C35" s="33">
        <v>343</v>
      </c>
      <c r="D35" s="31">
        <v>8888.0499999999993</v>
      </c>
      <c r="E35" s="31">
        <f>D35*C35/1000</f>
        <v>3048.60115</v>
      </c>
      <c r="F35" s="33">
        <v>343</v>
      </c>
      <c r="G35" s="31">
        <v>8888.0499999999993</v>
      </c>
      <c r="H35" s="31">
        <f>G35*F35/1000</f>
        <v>3048.60115</v>
      </c>
      <c r="I35" s="33">
        <v>343</v>
      </c>
      <c r="J35" s="31">
        <v>8888.0499999999993</v>
      </c>
      <c r="K35" s="31">
        <f>J35*I35/1000</f>
        <v>3048.60115</v>
      </c>
    </row>
    <row r="36" spans="1:11" s="48" customFormat="1" ht="18" customHeight="1" x14ac:dyDescent="0.2">
      <c r="A36" s="121" t="s">
        <v>167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</row>
    <row r="37" spans="1:11" s="48" customFormat="1" ht="25.5" x14ac:dyDescent="0.2">
      <c r="A37" s="32" t="s">
        <v>159</v>
      </c>
      <c r="B37" s="96" t="s">
        <v>162</v>
      </c>
      <c r="C37" s="33">
        <v>343</v>
      </c>
      <c r="D37" s="31">
        <v>10480.469999999999</v>
      </c>
      <c r="E37" s="31">
        <f>D37*C37/1000</f>
        <v>3594.8012100000001</v>
      </c>
      <c r="F37" s="33">
        <v>343</v>
      </c>
      <c r="G37" s="31">
        <v>10480.469999999999</v>
      </c>
      <c r="H37" s="31">
        <f>G37*F37/1000</f>
        <v>3594.8012100000001</v>
      </c>
      <c r="I37" s="33">
        <v>343</v>
      </c>
      <c r="J37" s="31">
        <v>10480.469999999999</v>
      </c>
      <c r="K37" s="31">
        <f>J37*I37/1000</f>
        <v>3594.8012100000001</v>
      </c>
    </row>
  </sheetData>
  <dataConsolidate/>
  <mergeCells count="14">
    <mergeCell ref="A34:K34"/>
    <mergeCell ref="A36:K36"/>
    <mergeCell ref="A8:K8"/>
    <mergeCell ref="I10:K10"/>
    <mergeCell ref="A10:A11"/>
    <mergeCell ref="B10:B11"/>
    <mergeCell ref="C10:E10"/>
    <mergeCell ref="F10:H10"/>
    <mergeCell ref="A30:K30"/>
    <mergeCell ref="A32:K32"/>
    <mergeCell ref="A12:K12"/>
    <mergeCell ref="A28:K28"/>
    <mergeCell ref="A14:A15"/>
    <mergeCell ref="A26:K26"/>
  </mergeCells>
  <pageMargins left="0.39370078740157483" right="0.39370078740157483" top="0.55118110236220474" bottom="0.39370078740157483" header="0" footer="0"/>
  <pageSetup paperSize="9" scale="79" fitToHeight="5" orientation="landscape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L15"/>
  <sheetViews>
    <sheetView view="pageBreakPreview" zoomScaleNormal="95" zoomScaleSheetLayoutView="100" workbookViewId="0">
      <selection activeCell="A15" sqref="A15:XFD15"/>
    </sheetView>
  </sheetViews>
  <sheetFormatPr defaultRowHeight="12" x14ac:dyDescent="0.2"/>
  <cols>
    <col min="1" max="1" width="35.140625" style="14" customWidth="1"/>
    <col min="2" max="2" width="23.28515625" style="14" customWidth="1"/>
    <col min="3" max="3" width="12.42578125" style="14" customWidth="1"/>
    <col min="4" max="4" width="12" style="14" customWidth="1"/>
    <col min="5" max="5" width="15.28515625" style="14" customWidth="1"/>
    <col min="6" max="6" width="11.85546875" style="14" customWidth="1"/>
    <col min="7" max="7" width="11.140625" style="14" customWidth="1"/>
    <col min="8" max="8" width="15.5703125" style="14" customWidth="1"/>
    <col min="9" max="10" width="11.85546875" style="14" customWidth="1"/>
    <col min="11" max="11" width="19.5703125" style="14" customWidth="1"/>
    <col min="12" max="12" width="3.140625" style="14" customWidth="1"/>
    <col min="13" max="16384" width="9.140625" style="14"/>
  </cols>
  <sheetData>
    <row r="1" spans="1:12" ht="17.25" customHeight="1" x14ac:dyDescent="0.2"/>
    <row r="2" spans="1:12" ht="18.75" x14ac:dyDescent="0.3">
      <c r="G2" s="15"/>
      <c r="J2" s="15" t="s">
        <v>97</v>
      </c>
    </row>
    <row r="3" spans="1:12" ht="18.75" x14ac:dyDescent="0.3">
      <c r="G3" s="15"/>
      <c r="J3" s="15" t="s">
        <v>39</v>
      </c>
    </row>
    <row r="4" spans="1:12" ht="18.75" x14ac:dyDescent="0.3">
      <c r="G4" s="16"/>
      <c r="J4" s="16" t="s">
        <v>40</v>
      </c>
    </row>
    <row r="5" spans="1:12" ht="18.75" x14ac:dyDescent="0.3">
      <c r="G5" s="15"/>
      <c r="J5" s="15" t="s">
        <v>41</v>
      </c>
    </row>
    <row r="6" spans="1:12" ht="17.25" customHeight="1" x14ac:dyDescent="0.3">
      <c r="G6" s="15"/>
      <c r="J6" s="8" t="s">
        <v>131</v>
      </c>
    </row>
    <row r="7" spans="1:12" ht="17.25" customHeight="1" x14ac:dyDescent="0.3">
      <c r="G7" s="15"/>
      <c r="I7" s="8"/>
    </row>
    <row r="8" spans="1:12" ht="88.5" customHeight="1" x14ac:dyDescent="0.3">
      <c r="A8" s="135" t="s">
        <v>132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</row>
    <row r="9" spans="1:12" ht="21" customHeight="1" x14ac:dyDescent="0.3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2" ht="27" customHeight="1" x14ac:dyDescent="0.2">
      <c r="A10" s="136" t="s">
        <v>82</v>
      </c>
      <c r="B10" s="136" t="s">
        <v>57</v>
      </c>
      <c r="C10" s="127" t="s">
        <v>85</v>
      </c>
      <c r="D10" s="127"/>
      <c r="E10" s="127"/>
      <c r="F10" s="127" t="s">
        <v>86</v>
      </c>
      <c r="G10" s="127"/>
      <c r="H10" s="127"/>
      <c r="I10" s="127" t="s">
        <v>121</v>
      </c>
      <c r="J10" s="127"/>
      <c r="K10" s="127"/>
    </row>
    <row r="11" spans="1:12" s="17" customFormat="1" ht="63.75" customHeight="1" x14ac:dyDescent="0.2">
      <c r="A11" s="136"/>
      <c r="B11" s="136"/>
      <c r="C11" s="23" t="s">
        <v>42</v>
      </c>
      <c r="D11" s="18" t="s">
        <v>43</v>
      </c>
      <c r="E11" s="19" t="s">
        <v>44</v>
      </c>
      <c r="F11" s="23" t="s">
        <v>42</v>
      </c>
      <c r="G11" s="18" t="s">
        <v>43</v>
      </c>
      <c r="H11" s="19" t="s">
        <v>44</v>
      </c>
      <c r="I11" s="23" t="s">
        <v>42</v>
      </c>
      <c r="J11" s="18" t="s">
        <v>43</v>
      </c>
      <c r="K11" s="19" t="s">
        <v>44</v>
      </c>
    </row>
    <row r="12" spans="1:12" ht="29.25" customHeight="1" x14ac:dyDescent="0.2">
      <c r="A12" s="6" t="s">
        <v>80</v>
      </c>
      <c r="B12" s="37" t="s">
        <v>63</v>
      </c>
      <c r="C12" s="36">
        <v>9910</v>
      </c>
      <c r="D12" s="38">
        <f>E12/C12*1000</f>
        <v>3531.7860746720485</v>
      </c>
      <c r="E12" s="39">
        <v>35000</v>
      </c>
      <c r="F12" s="36">
        <v>9910</v>
      </c>
      <c r="G12" s="38">
        <f>H12/F12*1000</f>
        <v>3531.7860746720485</v>
      </c>
      <c r="H12" s="39">
        <v>35000</v>
      </c>
      <c r="I12" s="36">
        <v>9910</v>
      </c>
      <c r="J12" s="38">
        <f>K12/I12*1000</f>
        <v>3531.7860746720485</v>
      </c>
      <c r="K12" s="39">
        <v>35000</v>
      </c>
      <c r="L12" s="5"/>
    </row>
    <row r="13" spans="1:12" ht="29.25" customHeight="1" x14ac:dyDescent="0.2">
      <c r="A13" s="6" t="s">
        <v>93</v>
      </c>
      <c r="B13" s="97" t="s">
        <v>170</v>
      </c>
      <c r="C13" s="36">
        <v>150</v>
      </c>
      <c r="D13" s="38">
        <f>E13/C13*1000</f>
        <v>45033.666666666672</v>
      </c>
      <c r="E13" s="39">
        <v>6755.05</v>
      </c>
      <c r="F13" s="36">
        <v>150</v>
      </c>
      <c r="G13" s="38">
        <f>H13/F13*1000</f>
        <v>45033.666666666672</v>
      </c>
      <c r="H13" s="39">
        <v>6755.05</v>
      </c>
      <c r="I13" s="36">
        <v>150</v>
      </c>
      <c r="J13" s="38">
        <f>K13/I13*1000</f>
        <v>45033.666666666672</v>
      </c>
      <c r="K13" s="39">
        <v>6755.05</v>
      </c>
      <c r="L13" s="5"/>
    </row>
    <row r="14" spans="1:12" x14ac:dyDescent="0.2">
      <c r="E14" s="40"/>
    </row>
    <row r="15" spans="1:12" x14ac:dyDescent="0.2">
      <c r="F15" s="40"/>
    </row>
  </sheetData>
  <dataConsolidate/>
  <mergeCells count="6">
    <mergeCell ref="A8:K8"/>
    <mergeCell ref="A10:A11"/>
    <mergeCell ref="B10:B11"/>
    <mergeCell ref="C10:E10"/>
    <mergeCell ref="F10:H10"/>
    <mergeCell ref="I10:K10"/>
  </mergeCells>
  <pageMargins left="0.39370078740157483" right="0.39370078740157483" top="0.55118110236220474" bottom="0.39370078740157483" header="0" footer="0"/>
  <pageSetup paperSize="9" scale="78" fitToHeight="2" orientation="landscape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2:L51"/>
  <sheetViews>
    <sheetView view="pageBreakPreview" topLeftCell="A40" zoomScale="95" zoomScaleNormal="95" zoomScaleSheetLayoutView="95" workbookViewId="0">
      <selection activeCell="A53" sqref="A53:XFD53"/>
    </sheetView>
  </sheetViews>
  <sheetFormatPr defaultRowHeight="12" x14ac:dyDescent="0.2"/>
  <cols>
    <col min="1" max="1" width="30.7109375" style="14" customWidth="1"/>
    <col min="2" max="2" width="26.85546875" style="14" customWidth="1"/>
    <col min="3" max="3" width="12.42578125" style="14" customWidth="1"/>
    <col min="4" max="4" width="12" style="14" customWidth="1"/>
    <col min="5" max="5" width="15.28515625" style="14" customWidth="1"/>
    <col min="6" max="6" width="11.85546875" style="14" customWidth="1"/>
    <col min="7" max="7" width="11.140625" style="14" customWidth="1"/>
    <col min="8" max="8" width="15.5703125" style="14" customWidth="1"/>
    <col min="9" max="10" width="11.85546875" style="14" customWidth="1"/>
    <col min="11" max="11" width="16.28515625" style="14" customWidth="1"/>
    <col min="12" max="16384" width="9.140625" style="14"/>
  </cols>
  <sheetData>
    <row r="2" spans="1:11" ht="18.75" x14ac:dyDescent="0.3">
      <c r="I2" s="15" t="s">
        <v>97</v>
      </c>
    </row>
    <row r="3" spans="1:11" ht="18.75" x14ac:dyDescent="0.3">
      <c r="I3" s="15" t="s">
        <v>39</v>
      </c>
    </row>
    <row r="4" spans="1:11" ht="18.75" x14ac:dyDescent="0.3">
      <c r="I4" s="16" t="s">
        <v>40</v>
      </c>
    </row>
    <row r="5" spans="1:11" ht="18.75" x14ac:dyDescent="0.3">
      <c r="I5" s="15" t="s">
        <v>41</v>
      </c>
    </row>
    <row r="6" spans="1:11" ht="18.75" x14ac:dyDescent="0.3">
      <c r="I6" s="8" t="s">
        <v>133</v>
      </c>
    </row>
    <row r="8" spans="1:11" ht="18.75" hidden="1" x14ac:dyDescent="0.3">
      <c r="G8" s="15"/>
      <c r="I8" s="15" t="s">
        <v>66</v>
      </c>
    </row>
    <row r="9" spans="1:11" ht="18.75" hidden="1" x14ac:dyDescent="0.3">
      <c r="G9" s="15"/>
      <c r="I9" s="15" t="s">
        <v>39</v>
      </c>
    </row>
    <row r="10" spans="1:11" ht="18.75" hidden="1" x14ac:dyDescent="0.3">
      <c r="G10" s="16"/>
      <c r="I10" s="16" t="s">
        <v>40</v>
      </c>
    </row>
    <row r="11" spans="1:11" ht="18.75" hidden="1" x14ac:dyDescent="0.3">
      <c r="G11" s="15"/>
      <c r="I11" s="15" t="s">
        <v>41</v>
      </c>
    </row>
    <row r="12" spans="1:11" ht="17.25" hidden="1" customHeight="1" x14ac:dyDescent="0.3">
      <c r="G12" s="15"/>
      <c r="I12" s="15" t="s">
        <v>98</v>
      </c>
    </row>
    <row r="13" spans="1:11" ht="68.25" customHeight="1" x14ac:dyDescent="0.3">
      <c r="A13" s="135" t="s">
        <v>134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</row>
    <row r="14" spans="1:11" ht="21" customHeight="1" x14ac:dyDescent="0.3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 ht="27" customHeight="1" x14ac:dyDescent="0.2">
      <c r="A15" s="136" t="s">
        <v>82</v>
      </c>
      <c r="B15" s="136" t="s">
        <v>57</v>
      </c>
      <c r="C15" s="127" t="s">
        <v>85</v>
      </c>
      <c r="D15" s="127"/>
      <c r="E15" s="127"/>
      <c r="F15" s="127" t="s">
        <v>86</v>
      </c>
      <c r="G15" s="127"/>
      <c r="H15" s="127"/>
      <c r="I15" s="127" t="s">
        <v>121</v>
      </c>
      <c r="J15" s="127"/>
      <c r="K15" s="127"/>
    </row>
    <row r="16" spans="1:11" s="17" customFormat="1" ht="63.75" customHeight="1" x14ac:dyDescent="0.2">
      <c r="A16" s="136"/>
      <c r="B16" s="136"/>
      <c r="C16" s="55" t="s">
        <v>42</v>
      </c>
      <c r="D16" s="18" t="s">
        <v>43</v>
      </c>
      <c r="E16" s="19" t="s">
        <v>44</v>
      </c>
      <c r="F16" s="55" t="s">
        <v>42</v>
      </c>
      <c r="G16" s="18" t="s">
        <v>43</v>
      </c>
      <c r="H16" s="19" t="s">
        <v>44</v>
      </c>
      <c r="I16" s="55" t="s">
        <v>42</v>
      </c>
      <c r="J16" s="18" t="s">
        <v>43</v>
      </c>
      <c r="K16" s="19" t="s">
        <v>44</v>
      </c>
    </row>
    <row r="17" spans="1:11" s="17" customFormat="1" ht="28.5" customHeight="1" x14ac:dyDescent="0.2">
      <c r="A17" s="58" t="s">
        <v>0</v>
      </c>
      <c r="B17" s="57" t="s">
        <v>99</v>
      </c>
      <c r="C17" s="21">
        <v>7600</v>
      </c>
      <c r="D17" s="20">
        <v>2022.3</v>
      </c>
      <c r="E17" s="20">
        <f>C17*D17/1000</f>
        <v>15369.48</v>
      </c>
      <c r="F17" s="21">
        <v>7600</v>
      </c>
      <c r="G17" s="20">
        <v>2022.3</v>
      </c>
      <c r="H17" s="20">
        <f>F17*G17/1000</f>
        <v>15369.48</v>
      </c>
      <c r="I17" s="21">
        <v>7600</v>
      </c>
      <c r="J17" s="20">
        <v>2022.3</v>
      </c>
      <c r="K17" s="20">
        <f>I17*J17/1000</f>
        <v>15369.48</v>
      </c>
    </row>
    <row r="18" spans="1:11" ht="25.5" x14ac:dyDescent="0.2">
      <c r="A18" s="6" t="s">
        <v>100</v>
      </c>
      <c r="B18" s="57" t="s">
        <v>99</v>
      </c>
      <c r="C18" s="21">
        <v>600</v>
      </c>
      <c r="D18" s="20">
        <v>952.4</v>
      </c>
      <c r="E18" s="20">
        <v>571.44000000000005</v>
      </c>
      <c r="F18" s="21">
        <v>600</v>
      </c>
      <c r="G18" s="20">
        <v>952.4</v>
      </c>
      <c r="H18" s="20">
        <v>571.44000000000005</v>
      </c>
      <c r="I18" s="21">
        <v>600</v>
      </c>
      <c r="J18" s="20">
        <v>952.4</v>
      </c>
      <c r="K18" s="20">
        <v>571.44000000000005</v>
      </c>
    </row>
    <row r="19" spans="1:11" ht="25.5" x14ac:dyDescent="0.2">
      <c r="A19" s="6" t="s">
        <v>91</v>
      </c>
      <c r="B19" s="57" t="s">
        <v>99</v>
      </c>
      <c r="C19" s="21">
        <v>100</v>
      </c>
      <c r="D19" s="20">
        <v>952.4</v>
      </c>
      <c r="E19" s="20">
        <v>95.24</v>
      </c>
      <c r="F19" s="21">
        <v>100</v>
      </c>
      <c r="G19" s="20">
        <v>952.4</v>
      </c>
      <c r="H19" s="20">
        <v>95.24</v>
      </c>
      <c r="I19" s="21">
        <v>100</v>
      </c>
      <c r="J19" s="20">
        <v>952.4</v>
      </c>
      <c r="K19" s="20">
        <v>95.24</v>
      </c>
    </row>
    <row r="20" spans="1:11" ht="25.5" x14ac:dyDescent="0.2">
      <c r="A20" s="6" t="s">
        <v>5</v>
      </c>
      <c r="B20" s="57" t="s">
        <v>99</v>
      </c>
      <c r="C20" s="21">
        <v>680</v>
      </c>
      <c r="D20" s="20">
        <v>952.4</v>
      </c>
      <c r="E20" s="20">
        <v>647.63199999999995</v>
      </c>
      <c r="F20" s="21">
        <v>680</v>
      </c>
      <c r="G20" s="20">
        <v>952.4</v>
      </c>
      <c r="H20" s="20">
        <v>647.63199999999995</v>
      </c>
      <c r="I20" s="21">
        <v>680</v>
      </c>
      <c r="J20" s="20">
        <v>952.4</v>
      </c>
      <c r="K20" s="20">
        <v>647.63199999999995</v>
      </c>
    </row>
    <row r="21" spans="1:11" ht="25.5" x14ac:dyDescent="0.2">
      <c r="A21" s="6" t="s">
        <v>24</v>
      </c>
      <c r="B21" s="57" t="s">
        <v>99</v>
      </c>
      <c r="C21" s="21">
        <v>15</v>
      </c>
      <c r="D21" s="20">
        <v>952.4</v>
      </c>
      <c r="E21" s="20">
        <v>14.286</v>
      </c>
      <c r="F21" s="21">
        <v>15</v>
      </c>
      <c r="G21" s="20">
        <v>952.4</v>
      </c>
      <c r="H21" s="20">
        <v>14.286</v>
      </c>
      <c r="I21" s="21">
        <v>15</v>
      </c>
      <c r="J21" s="20">
        <v>952.4</v>
      </c>
      <c r="K21" s="20">
        <v>14.286</v>
      </c>
    </row>
    <row r="22" spans="1:11" ht="25.5" x14ac:dyDescent="0.2">
      <c r="A22" s="6" t="s">
        <v>4</v>
      </c>
      <c r="B22" s="57" t="s">
        <v>99</v>
      </c>
      <c r="C22" s="21">
        <v>350</v>
      </c>
      <c r="D22" s="20">
        <v>952.4</v>
      </c>
      <c r="E22" s="20">
        <v>333.34</v>
      </c>
      <c r="F22" s="21">
        <v>350</v>
      </c>
      <c r="G22" s="20">
        <v>952.4</v>
      </c>
      <c r="H22" s="20">
        <v>333.34</v>
      </c>
      <c r="I22" s="21">
        <v>350</v>
      </c>
      <c r="J22" s="20">
        <v>952.4</v>
      </c>
      <c r="K22" s="20">
        <v>333.34</v>
      </c>
    </row>
    <row r="23" spans="1:11" ht="25.5" x14ac:dyDescent="0.2">
      <c r="A23" s="6" t="s">
        <v>25</v>
      </c>
      <c r="B23" s="57" t="s">
        <v>99</v>
      </c>
      <c r="C23" s="21">
        <v>32</v>
      </c>
      <c r="D23" s="20">
        <v>952.4</v>
      </c>
      <c r="E23" s="20">
        <v>30.476800000000001</v>
      </c>
      <c r="F23" s="21">
        <v>32</v>
      </c>
      <c r="G23" s="20">
        <v>952.4</v>
      </c>
      <c r="H23" s="20">
        <v>30.476800000000001</v>
      </c>
      <c r="I23" s="21">
        <v>32</v>
      </c>
      <c r="J23" s="20">
        <v>952.4</v>
      </c>
      <c r="K23" s="20">
        <v>30.476800000000001</v>
      </c>
    </row>
    <row r="24" spans="1:11" ht="25.5" x14ac:dyDescent="0.2">
      <c r="A24" s="6" t="s">
        <v>6</v>
      </c>
      <c r="B24" s="57" t="s">
        <v>99</v>
      </c>
      <c r="C24" s="21">
        <v>230</v>
      </c>
      <c r="D24" s="20">
        <v>952.4</v>
      </c>
      <c r="E24" s="20">
        <v>219.05199999999999</v>
      </c>
      <c r="F24" s="21">
        <v>230</v>
      </c>
      <c r="G24" s="20">
        <v>952.4</v>
      </c>
      <c r="H24" s="20">
        <v>219.05199999999999</v>
      </c>
      <c r="I24" s="21">
        <v>230</v>
      </c>
      <c r="J24" s="20">
        <v>952.4</v>
      </c>
      <c r="K24" s="20">
        <v>219.05199999999999</v>
      </c>
    </row>
    <row r="25" spans="1:11" ht="25.5" x14ac:dyDescent="0.2">
      <c r="A25" s="6" t="s">
        <v>26</v>
      </c>
      <c r="B25" s="57" t="s">
        <v>99</v>
      </c>
      <c r="C25" s="21">
        <v>95</v>
      </c>
      <c r="D25" s="20">
        <v>952.4</v>
      </c>
      <c r="E25" s="20">
        <v>90.477999999999994</v>
      </c>
      <c r="F25" s="21">
        <v>95</v>
      </c>
      <c r="G25" s="20">
        <v>952.4</v>
      </c>
      <c r="H25" s="20">
        <v>90.477999999999994</v>
      </c>
      <c r="I25" s="21">
        <v>95</v>
      </c>
      <c r="J25" s="20">
        <v>952.4</v>
      </c>
      <c r="K25" s="20">
        <v>90.477999999999994</v>
      </c>
    </row>
    <row r="26" spans="1:11" ht="25.5" x14ac:dyDescent="0.2">
      <c r="A26" s="6" t="s">
        <v>27</v>
      </c>
      <c r="B26" s="57" t="s">
        <v>99</v>
      </c>
      <c r="C26" s="21">
        <v>90</v>
      </c>
      <c r="D26" s="20">
        <v>952.4</v>
      </c>
      <c r="E26" s="20">
        <v>85.715999999999994</v>
      </c>
      <c r="F26" s="21">
        <v>90</v>
      </c>
      <c r="G26" s="20">
        <v>952.4</v>
      </c>
      <c r="H26" s="20">
        <v>85.715999999999994</v>
      </c>
      <c r="I26" s="21">
        <v>90</v>
      </c>
      <c r="J26" s="20">
        <v>952.4</v>
      </c>
      <c r="K26" s="20">
        <v>85.715999999999994</v>
      </c>
    </row>
    <row r="27" spans="1:11" ht="25.5" x14ac:dyDescent="0.2">
      <c r="A27" s="6" t="s">
        <v>7</v>
      </c>
      <c r="B27" s="57" t="s">
        <v>99</v>
      </c>
      <c r="C27" s="21">
        <v>80</v>
      </c>
      <c r="D27" s="20">
        <v>952.4</v>
      </c>
      <c r="E27" s="20">
        <v>76.191999999999993</v>
      </c>
      <c r="F27" s="21">
        <v>80</v>
      </c>
      <c r="G27" s="20">
        <v>952.4</v>
      </c>
      <c r="H27" s="20">
        <v>76.191999999999993</v>
      </c>
      <c r="I27" s="21">
        <v>80</v>
      </c>
      <c r="J27" s="20">
        <v>952.4</v>
      </c>
      <c r="K27" s="20">
        <v>76.191999999999993</v>
      </c>
    </row>
    <row r="28" spans="1:11" ht="25.5" x14ac:dyDescent="0.2">
      <c r="A28" s="6" t="s">
        <v>8</v>
      </c>
      <c r="B28" s="57" t="s">
        <v>99</v>
      </c>
      <c r="C28" s="21">
        <v>270</v>
      </c>
      <c r="D28" s="20">
        <v>952.4</v>
      </c>
      <c r="E28" s="20">
        <v>257.14800000000002</v>
      </c>
      <c r="F28" s="21">
        <v>270</v>
      </c>
      <c r="G28" s="20">
        <v>952.4</v>
      </c>
      <c r="H28" s="20">
        <v>257.14800000000002</v>
      </c>
      <c r="I28" s="21">
        <v>270</v>
      </c>
      <c r="J28" s="20">
        <v>952.4</v>
      </c>
      <c r="K28" s="20">
        <v>257.14800000000002</v>
      </c>
    </row>
    <row r="29" spans="1:11" ht="25.5" x14ac:dyDescent="0.2">
      <c r="A29" s="6" t="s">
        <v>9</v>
      </c>
      <c r="B29" s="57" t="s">
        <v>99</v>
      </c>
      <c r="C29" s="21">
        <v>70</v>
      </c>
      <c r="D29" s="20">
        <v>952.4</v>
      </c>
      <c r="E29" s="20">
        <v>66.668000000000006</v>
      </c>
      <c r="F29" s="21">
        <v>70</v>
      </c>
      <c r="G29" s="20">
        <v>952.4</v>
      </c>
      <c r="H29" s="20">
        <v>66.668000000000006</v>
      </c>
      <c r="I29" s="21">
        <v>70</v>
      </c>
      <c r="J29" s="20">
        <v>952.4</v>
      </c>
      <c r="K29" s="20">
        <v>66.668000000000006</v>
      </c>
    </row>
    <row r="30" spans="1:11" ht="25.5" x14ac:dyDescent="0.2">
      <c r="A30" s="6" t="s">
        <v>28</v>
      </c>
      <c r="B30" s="57" t="s">
        <v>99</v>
      </c>
      <c r="C30" s="21">
        <v>90</v>
      </c>
      <c r="D30" s="20">
        <v>952.4</v>
      </c>
      <c r="E30" s="20">
        <v>85.715999999999994</v>
      </c>
      <c r="F30" s="21">
        <v>90</v>
      </c>
      <c r="G30" s="20">
        <v>952.4</v>
      </c>
      <c r="H30" s="20">
        <v>85.715999999999994</v>
      </c>
      <c r="I30" s="21">
        <v>90</v>
      </c>
      <c r="J30" s="20">
        <v>952.4</v>
      </c>
      <c r="K30" s="20">
        <v>85.715999999999994</v>
      </c>
    </row>
    <row r="31" spans="1:11" ht="25.5" x14ac:dyDescent="0.2">
      <c r="A31" s="6" t="s">
        <v>10</v>
      </c>
      <c r="B31" s="57" t="s">
        <v>99</v>
      </c>
      <c r="C31" s="21">
        <v>120</v>
      </c>
      <c r="D31" s="20">
        <v>952.4</v>
      </c>
      <c r="E31" s="20">
        <v>114.288</v>
      </c>
      <c r="F31" s="21">
        <v>120</v>
      </c>
      <c r="G31" s="20">
        <v>952.4</v>
      </c>
      <c r="H31" s="20">
        <v>114.288</v>
      </c>
      <c r="I31" s="21">
        <v>120</v>
      </c>
      <c r="J31" s="20">
        <v>952.4</v>
      </c>
      <c r="K31" s="20">
        <v>114.288</v>
      </c>
    </row>
    <row r="32" spans="1:11" ht="25.5" x14ac:dyDescent="0.2">
      <c r="A32" s="6" t="s">
        <v>29</v>
      </c>
      <c r="B32" s="57" t="s">
        <v>99</v>
      </c>
      <c r="C32" s="21">
        <v>100</v>
      </c>
      <c r="D32" s="20">
        <v>952.4</v>
      </c>
      <c r="E32" s="20">
        <v>95.24</v>
      </c>
      <c r="F32" s="21">
        <v>100</v>
      </c>
      <c r="G32" s="20">
        <v>952.4</v>
      </c>
      <c r="H32" s="20">
        <v>95.24</v>
      </c>
      <c r="I32" s="21">
        <v>100</v>
      </c>
      <c r="J32" s="20">
        <v>952.4</v>
      </c>
      <c r="K32" s="20">
        <v>95.24</v>
      </c>
    </row>
    <row r="33" spans="1:11" ht="25.5" x14ac:dyDescent="0.2">
      <c r="A33" s="6" t="s">
        <v>30</v>
      </c>
      <c r="B33" s="57" t="s">
        <v>99</v>
      </c>
      <c r="C33" s="21">
        <v>130</v>
      </c>
      <c r="D33" s="20">
        <v>952.4</v>
      </c>
      <c r="E33" s="20">
        <v>123.812</v>
      </c>
      <c r="F33" s="21">
        <v>130</v>
      </c>
      <c r="G33" s="20">
        <v>952.4</v>
      </c>
      <c r="H33" s="20">
        <v>123.812</v>
      </c>
      <c r="I33" s="21">
        <v>130</v>
      </c>
      <c r="J33" s="20">
        <v>952.4</v>
      </c>
      <c r="K33" s="20">
        <v>123.812</v>
      </c>
    </row>
    <row r="34" spans="1:11" ht="25.5" x14ac:dyDescent="0.2">
      <c r="A34" s="6" t="s">
        <v>11</v>
      </c>
      <c r="B34" s="57" t="s">
        <v>99</v>
      </c>
      <c r="C34" s="21">
        <v>1100</v>
      </c>
      <c r="D34" s="20">
        <v>952.4</v>
      </c>
      <c r="E34" s="20">
        <v>1047.6400000000001</v>
      </c>
      <c r="F34" s="21">
        <v>1100</v>
      </c>
      <c r="G34" s="20">
        <v>952.4</v>
      </c>
      <c r="H34" s="20">
        <v>1047.6400000000001</v>
      </c>
      <c r="I34" s="21">
        <v>1100</v>
      </c>
      <c r="J34" s="20">
        <v>952.4</v>
      </c>
      <c r="K34" s="20">
        <v>1047.6400000000001</v>
      </c>
    </row>
    <row r="35" spans="1:11" ht="25.5" x14ac:dyDescent="0.2">
      <c r="A35" s="6" t="s">
        <v>31</v>
      </c>
      <c r="B35" s="57" t="s">
        <v>99</v>
      </c>
      <c r="C35" s="21">
        <v>750</v>
      </c>
      <c r="D35" s="20">
        <v>952.4</v>
      </c>
      <c r="E35" s="20">
        <v>714.3</v>
      </c>
      <c r="F35" s="21">
        <v>750</v>
      </c>
      <c r="G35" s="20">
        <v>952.4</v>
      </c>
      <c r="H35" s="20">
        <v>714.3</v>
      </c>
      <c r="I35" s="21">
        <v>750</v>
      </c>
      <c r="J35" s="20">
        <v>952.4</v>
      </c>
      <c r="K35" s="20">
        <v>714.3</v>
      </c>
    </row>
    <row r="36" spans="1:11" ht="25.5" x14ac:dyDescent="0.2">
      <c r="A36" s="6" t="s">
        <v>12</v>
      </c>
      <c r="B36" s="57" t="s">
        <v>99</v>
      </c>
      <c r="C36" s="21">
        <v>200</v>
      </c>
      <c r="D36" s="20">
        <v>952.4</v>
      </c>
      <c r="E36" s="20">
        <v>190.48</v>
      </c>
      <c r="F36" s="21">
        <v>200</v>
      </c>
      <c r="G36" s="20">
        <v>952.4</v>
      </c>
      <c r="H36" s="20">
        <v>190.48</v>
      </c>
      <c r="I36" s="21">
        <v>200</v>
      </c>
      <c r="J36" s="20">
        <v>952.4</v>
      </c>
      <c r="K36" s="20">
        <v>190.48</v>
      </c>
    </row>
    <row r="37" spans="1:11" ht="25.5" x14ac:dyDescent="0.2">
      <c r="A37" s="6" t="s">
        <v>13</v>
      </c>
      <c r="B37" s="57" t="s">
        <v>99</v>
      </c>
      <c r="C37" s="21">
        <v>140</v>
      </c>
      <c r="D37" s="20">
        <v>952.4</v>
      </c>
      <c r="E37" s="20">
        <v>133.33600000000001</v>
      </c>
      <c r="F37" s="21">
        <v>140</v>
      </c>
      <c r="G37" s="20">
        <v>952.4</v>
      </c>
      <c r="H37" s="20">
        <v>133.33600000000001</v>
      </c>
      <c r="I37" s="21">
        <v>140</v>
      </c>
      <c r="J37" s="20">
        <v>952.4</v>
      </c>
      <c r="K37" s="20">
        <v>133.33600000000001</v>
      </c>
    </row>
    <row r="38" spans="1:11" ht="25.5" x14ac:dyDescent="0.2">
      <c r="A38" s="6" t="s">
        <v>33</v>
      </c>
      <c r="B38" s="57" t="s">
        <v>99</v>
      </c>
      <c r="C38" s="21">
        <v>120</v>
      </c>
      <c r="D38" s="20">
        <v>952.4</v>
      </c>
      <c r="E38" s="20">
        <v>114.288</v>
      </c>
      <c r="F38" s="21">
        <v>120</v>
      </c>
      <c r="G38" s="20">
        <v>952.4</v>
      </c>
      <c r="H38" s="20">
        <v>114.288</v>
      </c>
      <c r="I38" s="21">
        <v>120</v>
      </c>
      <c r="J38" s="20">
        <v>952.4</v>
      </c>
      <c r="K38" s="20">
        <v>114.288</v>
      </c>
    </row>
    <row r="39" spans="1:11" ht="25.5" x14ac:dyDescent="0.2">
      <c r="A39" s="6" t="s">
        <v>101</v>
      </c>
      <c r="B39" s="57" t="s">
        <v>99</v>
      </c>
      <c r="C39" s="21">
        <v>25</v>
      </c>
      <c r="D39" s="20">
        <v>952.4</v>
      </c>
      <c r="E39" s="20">
        <v>23.81</v>
      </c>
      <c r="F39" s="21">
        <v>25</v>
      </c>
      <c r="G39" s="20">
        <v>952.4</v>
      </c>
      <c r="H39" s="20">
        <v>23.81</v>
      </c>
      <c r="I39" s="21">
        <v>25</v>
      </c>
      <c r="J39" s="20">
        <v>952.4</v>
      </c>
      <c r="K39" s="20">
        <v>23.81</v>
      </c>
    </row>
    <row r="40" spans="1:11" ht="25.5" x14ac:dyDescent="0.2">
      <c r="A40" s="6" t="s">
        <v>102</v>
      </c>
      <c r="B40" s="57" t="s">
        <v>99</v>
      </c>
      <c r="C40" s="21">
        <v>25</v>
      </c>
      <c r="D40" s="20">
        <v>952.4</v>
      </c>
      <c r="E40" s="20">
        <v>23.81</v>
      </c>
      <c r="F40" s="21">
        <v>25</v>
      </c>
      <c r="G40" s="20">
        <v>952.4</v>
      </c>
      <c r="H40" s="20">
        <v>23.81</v>
      </c>
      <c r="I40" s="21">
        <v>25</v>
      </c>
      <c r="J40" s="20">
        <v>952.4</v>
      </c>
      <c r="K40" s="20">
        <v>23.81</v>
      </c>
    </row>
    <row r="41" spans="1:11" ht="25.5" x14ac:dyDescent="0.2">
      <c r="A41" s="6" t="s">
        <v>14</v>
      </c>
      <c r="B41" s="57" t="s">
        <v>99</v>
      </c>
      <c r="C41" s="21">
        <v>240</v>
      </c>
      <c r="D41" s="20">
        <v>952.4</v>
      </c>
      <c r="E41" s="20">
        <v>228.57599999999999</v>
      </c>
      <c r="F41" s="21">
        <v>240</v>
      </c>
      <c r="G41" s="20">
        <v>952.4</v>
      </c>
      <c r="H41" s="20">
        <v>228.57599999999999</v>
      </c>
      <c r="I41" s="21">
        <v>240</v>
      </c>
      <c r="J41" s="20">
        <v>952.4</v>
      </c>
      <c r="K41" s="20">
        <v>228.57599999999999</v>
      </c>
    </row>
    <row r="42" spans="1:11" ht="25.5" x14ac:dyDescent="0.2">
      <c r="A42" s="6" t="s">
        <v>36</v>
      </c>
      <c r="B42" s="57" t="s">
        <v>99</v>
      </c>
      <c r="C42" s="21">
        <v>250</v>
      </c>
      <c r="D42" s="20">
        <v>952.4</v>
      </c>
      <c r="E42" s="20">
        <v>238.1</v>
      </c>
      <c r="F42" s="21">
        <v>250</v>
      </c>
      <c r="G42" s="20">
        <v>952.4</v>
      </c>
      <c r="H42" s="20">
        <v>238.1</v>
      </c>
      <c r="I42" s="21">
        <v>250</v>
      </c>
      <c r="J42" s="20">
        <v>952.4</v>
      </c>
      <c r="K42" s="20">
        <v>238.1</v>
      </c>
    </row>
    <row r="43" spans="1:11" ht="25.5" x14ac:dyDescent="0.2">
      <c r="A43" s="6" t="s">
        <v>15</v>
      </c>
      <c r="B43" s="57" t="s">
        <v>99</v>
      </c>
      <c r="C43" s="21">
        <v>140</v>
      </c>
      <c r="D43" s="20">
        <v>952.4</v>
      </c>
      <c r="E43" s="20">
        <v>133.33600000000001</v>
      </c>
      <c r="F43" s="21">
        <v>140</v>
      </c>
      <c r="G43" s="20">
        <v>952.4</v>
      </c>
      <c r="H43" s="20">
        <v>133.33600000000001</v>
      </c>
      <c r="I43" s="21">
        <v>140</v>
      </c>
      <c r="J43" s="20">
        <v>952.4</v>
      </c>
      <c r="K43" s="20">
        <v>133.33600000000001</v>
      </c>
    </row>
    <row r="44" spans="1:11" ht="25.5" x14ac:dyDescent="0.2">
      <c r="A44" s="6" t="s">
        <v>103</v>
      </c>
      <c r="B44" s="57" t="s">
        <v>99</v>
      </c>
      <c r="C44" s="21">
        <v>112</v>
      </c>
      <c r="D44" s="20">
        <v>952.4</v>
      </c>
      <c r="E44" s="20">
        <v>106.6688</v>
      </c>
      <c r="F44" s="21">
        <v>112</v>
      </c>
      <c r="G44" s="20">
        <v>952.4</v>
      </c>
      <c r="H44" s="20">
        <v>106.6688</v>
      </c>
      <c r="I44" s="21">
        <v>112</v>
      </c>
      <c r="J44" s="20">
        <v>952.4</v>
      </c>
      <c r="K44" s="20">
        <v>106.6688</v>
      </c>
    </row>
    <row r="45" spans="1:11" ht="25.5" x14ac:dyDescent="0.2">
      <c r="A45" s="6" t="s">
        <v>17</v>
      </c>
      <c r="B45" s="57" t="s">
        <v>99</v>
      </c>
      <c r="C45" s="21">
        <v>180</v>
      </c>
      <c r="D45" s="20">
        <v>952.4</v>
      </c>
      <c r="E45" s="20">
        <v>171.43199999999999</v>
      </c>
      <c r="F45" s="21">
        <v>180</v>
      </c>
      <c r="G45" s="20">
        <v>952.4</v>
      </c>
      <c r="H45" s="20">
        <v>171.43199999999999</v>
      </c>
      <c r="I45" s="21">
        <v>180</v>
      </c>
      <c r="J45" s="20">
        <v>952.4</v>
      </c>
      <c r="K45" s="20">
        <v>171.43199999999999</v>
      </c>
    </row>
    <row r="46" spans="1:11" ht="25.5" x14ac:dyDescent="0.2">
      <c r="A46" s="6" t="s">
        <v>18</v>
      </c>
      <c r="B46" s="57" t="s">
        <v>99</v>
      </c>
      <c r="C46" s="21">
        <v>60</v>
      </c>
      <c r="D46" s="20">
        <v>952.4</v>
      </c>
      <c r="E46" s="20">
        <v>57.143999999999998</v>
      </c>
      <c r="F46" s="21">
        <v>60</v>
      </c>
      <c r="G46" s="20">
        <v>952.4</v>
      </c>
      <c r="H46" s="20">
        <v>57.143999999999998</v>
      </c>
      <c r="I46" s="21">
        <v>60</v>
      </c>
      <c r="J46" s="20">
        <v>952.4</v>
      </c>
      <c r="K46" s="20">
        <v>57.143999999999998</v>
      </c>
    </row>
    <row r="47" spans="1:11" ht="25.5" x14ac:dyDescent="0.2">
      <c r="A47" s="6" t="s">
        <v>92</v>
      </c>
      <c r="B47" s="57" t="s">
        <v>99</v>
      </c>
      <c r="C47" s="21">
        <v>25</v>
      </c>
      <c r="D47" s="20">
        <v>952.4</v>
      </c>
      <c r="E47" s="20">
        <v>23.81</v>
      </c>
      <c r="F47" s="21">
        <v>25</v>
      </c>
      <c r="G47" s="20">
        <v>952.4</v>
      </c>
      <c r="H47" s="20">
        <v>23.81</v>
      </c>
      <c r="I47" s="21">
        <v>25</v>
      </c>
      <c r="J47" s="20">
        <v>952.4</v>
      </c>
      <c r="K47" s="20">
        <v>23.81</v>
      </c>
    </row>
    <row r="48" spans="1:11" ht="25.5" x14ac:dyDescent="0.2">
      <c r="A48" s="6" t="s">
        <v>37</v>
      </c>
      <c r="B48" s="57" t="s">
        <v>99</v>
      </c>
      <c r="C48" s="21">
        <v>300</v>
      </c>
      <c r="D48" s="20">
        <v>952.4</v>
      </c>
      <c r="E48" s="20">
        <v>285.72000000000003</v>
      </c>
      <c r="F48" s="21">
        <v>300</v>
      </c>
      <c r="G48" s="20">
        <v>952.4</v>
      </c>
      <c r="H48" s="20">
        <v>285.72000000000003</v>
      </c>
      <c r="I48" s="21">
        <v>300</v>
      </c>
      <c r="J48" s="20">
        <v>952.4</v>
      </c>
      <c r="K48" s="20">
        <v>285.72000000000003</v>
      </c>
    </row>
    <row r="49" spans="1:12" ht="25.5" x14ac:dyDescent="0.2">
      <c r="A49" s="6" t="s">
        <v>20</v>
      </c>
      <c r="B49" s="57" t="s">
        <v>99</v>
      </c>
      <c r="C49" s="21">
        <v>520</v>
      </c>
      <c r="D49" s="20">
        <v>952.4</v>
      </c>
      <c r="E49" s="20">
        <v>495.24799999999999</v>
      </c>
      <c r="F49" s="21">
        <v>520</v>
      </c>
      <c r="G49" s="20">
        <v>952.4</v>
      </c>
      <c r="H49" s="20">
        <v>495.24799999999999</v>
      </c>
      <c r="I49" s="21">
        <v>520</v>
      </c>
      <c r="J49" s="20">
        <v>952.4</v>
      </c>
      <c r="K49" s="20">
        <v>495.24799999999999</v>
      </c>
    </row>
    <row r="50" spans="1:12" ht="25.5" x14ac:dyDescent="0.2">
      <c r="A50" s="6" t="s">
        <v>38</v>
      </c>
      <c r="B50" s="57" t="s">
        <v>99</v>
      </c>
      <c r="C50" s="21">
        <v>295</v>
      </c>
      <c r="D50" s="20">
        <v>952.4</v>
      </c>
      <c r="E50" s="20">
        <v>280.95800000000003</v>
      </c>
      <c r="F50" s="21">
        <v>295</v>
      </c>
      <c r="G50" s="20">
        <v>952.4</v>
      </c>
      <c r="H50" s="20">
        <v>280.95800000000003</v>
      </c>
      <c r="I50" s="21">
        <v>295</v>
      </c>
      <c r="J50" s="20">
        <v>952.4</v>
      </c>
      <c r="K50" s="20">
        <v>280.95800000000003</v>
      </c>
    </row>
    <row r="51" spans="1:12" ht="25.5" x14ac:dyDescent="0.2">
      <c r="A51" s="6" t="s">
        <v>21</v>
      </c>
      <c r="B51" s="57" t="s">
        <v>99</v>
      </c>
      <c r="C51" s="21">
        <v>180</v>
      </c>
      <c r="D51" s="20">
        <v>952.4</v>
      </c>
      <c r="E51" s="20">
        <v>171.43199999999999</v>
      </c>
      <c r="F51" s="21">
        <v>180</v>
      </c>
      <c r="G51" s="20">
        <v>952.4</v>
      </c>
      <c r="H51" s="20">
        <v>171.43199999999999</v>
      </c>
      <c r="I51" s="21">
        <v>180</v>
      </c>
      <c r="J51" s="20">
        <v>952.4</v>
      </c>
      <c r="K51" s="20">
        <v>171.43199999999999</v>
      </c>
      <c r="L51" s="5"/>
    </row>
  </sheetData>
  <dataConsolidate/>
  <mergeCells count="6">
    <mergeCell ref="A13:K13"/>
    <mergeCell ref="A15:A16"/>
    <mergeCell ref="B15:B16"/>
    <mergeCell ref="C15:E15"/>
    <mergeCell ref="F15:H15"/>
    <mergeCell ref="I15:K15"/>
  </mergeCells>
  <pageMargins left="0.39370078740157483" right="0.39370078740157483" top="0.55118110236220474" bottom="0.39370078740157483" header="0" footer="0"/>
  <pageSetup paperSize="9" scale="80" fitToHeight="3" orientation="landscape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K51"/>
  <sheetViews>
    <sheetView view="pageBreakPreview" zoomScale="85" zoomScaleNormal="100" zoomScaleSheetLayoutView="85" workbookViewId="0">
      <selection activeCell="F55" sqref="F55"/>
    </sheetView>
  </sheetViews>
  <sheetFormatPr defaultColWidth="9.140625" defaultRowHeight="12" x14ac:dyDescent="0.2"/>
  <cols>
    <col min="1" max="1" width="26.140625" style="48" customWidth="1"/>
    <col min="2" max="2" width="31" style="48" customWidth="1"/>
    <col min="3" max="3" width="14.5703125" style="48" customWidth="1"/>
    <col min="4" max="4" width="17.42578125" style="48" customWidth="1"/>
    <col min="5" max="5" width="16.140625" style="48" customWidth="1"/>
    <col min="6" max="6" width="14.7109375" style="48" customWidth="1"/>
    <col min="7" max="7" width="13.85546875" style="48" customWidth="1"/>
    <col min="8" max="8" width="16.7109375" style="48" customWidth="1"/>
    <col min="9" max="9" width="14.140625" style="48" customWidth="1"/>
    <col min="10" max="10" width="15" style="48" customWidth="1"/>
    <col min="11" max="11" width="15.85546875" style="48" customWidth="1"/>
    <col min="12" max="12" width="3.42578125" style="5" customWidth="1"/>
    <col min="13" max="16384" width="9.140625" style="5"/>
  </cols>
  <sheetData>
    <row r="1" spans="1:11" ht="14.25" customHeight="1" x14ac:dyDescent="0.2"/>
    <row r="2" spans="1:11" ht="18.75" x14ac:dyDescent="0.3">
      <c r="G2" s="88"/>
      <c r="J2" s="88" t="s">
        <v>97</v>
      </c>
    </row>
    <row r="3" spans="1:11" ht="18.75" x14ac:dyDescent="0.3">
      <c r="G3" s="88"/>
      <c r="J3" s="88" t="s">
        <v>39</v>
      </c>
    </row>
    <row r="4" spans="1:11" ht="18.75" x14ac:dyDescent="0.3">
      <c r="G4" s="89"/>
      <c r="J4" s="89" t="s">
        <v>40</v>
      </c>
    </row>
    <row r="5" spans="1:11" ht="18.75" x14ac:dyDescent="0.3">
      <c r="G5" s="88"/>
      <c r="J5" s="88" t="s">
        <v>41</v>
      </c>
    </row>
    <row r="6" spans="1:11" ht="18.75" x14ac:dyDescent="0.3">
      <c r="G6" s="88"/>
      <c r="J6" s="88" t="s">
        <v>135</v>
      </c>
    </row>
    <row r="7" spans="1:11" ht="18.75" x14ac:dyDescent="0.3">
      <c r="G7" s="88"/>
      <c r="J7" s="88"/>
    </row>
    <row r="8" spans="1:11" ht="48" customHeight="1" x14ac:dyDescent="0.3">
      <c r="A8" s="138" t="s">
        <v>136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</row>
    <row r="9" spans="1:11" ht="24" customHeight="1" x14ac:dyDescent="0.3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</row>
    <row r="10" spans="1:11" s="48" customFormat="1" ht="18.75" customHeight="1" x14ac:dyDescent="0.2">
      <c r="A10" s="121" t="s">
        <v>82</v>
      </c>
      <c r="B10" s="121" t="s">
        <v>57</v>
      </c>
      <c r="C10" s="139" t="s">
        <v>85</v>
      </c>
      <c r="D10" s="139"/>
      <c r="E10" s="139"/>
      <c r="F10" s="139" t="s">
        <v>86</v>
      </c>
      <c r="G10" s="139"/>
      <c r="H10" s="139"/>
      <c r="I10" s="139" t="s">
        <v>121</v>
      </c>
      <c r="J10" s="139"/>
      <c r="K10" s="139"/>
    </row>
    <row r="11" spans="1:11" s="87" customFormat="1" ht="73.5" customHeight="1" x14ac:dyDescent="0.2">
      <c r="A11" s="121"/>
      <c r="B11" s="121"/>
      <c r="C11" s="91" t="s">
        <v>42</v>
      </c>
      <c r="D11" s="92" t="s">
        <v>43</v>
      </c>
      <c r="E11" s="93" t="s">
        <v>44</v>
      </c>
      <c r="F11" s="91" t="s">
        <v>42</v>
      </c>
      <c r="G11" s="92" t="s">
        <v>43</v>
      </c>
      <c r="H11" s="93" t="s">
        <v>44</v>
      </c>
      <c r="I11" s="91" t="s">
        <v>42</v>
      </c>
      <c r="J11" s="92" t="s">
        <v>43</v>
      </c>
      <c r="K11" s="93" t="s">
        <v>44</v>
      </c>
    </row>
    <row r="12" spans="1:11" s="48" customFormat="1" ht="28.5" customHeight="1" x14ac:dyDescent="0.2">
      <c r="A12" s="137" t="s">
        <v>110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</row>
    <row r="13" spans="1:11" s="87" customFormat="1" ht="51" x14ac:dyDescent="0.2">
      <c r="A13" s="32" t="s">
        <v>111</v>
      </c>
      <c r="B13" s="82" t="s">
        <v>112</v>
      </c>
      <c r="C13" s="33">
        <v>29000</v>
      </c>
      <c r="D13" s="31">
        <v>7133.54</v>
      </c>
      <c r="E13" s="31">
        <v>206872.6</v>
      </c>
      <c r="F13" s="33">
        <v>29000</v>
      </c>
      <c r="G13" s="31">
        <v>7133.54</v>
      </c>
      <c r="H13" s="31">
        <v>206872.6</v>
      </c>
      <c r="I13" s="33">
        <v>29000</v>
      </c>
      <c r="J13" s="31">
        <v>7133.54</v>
      </c>
      <c r="K13" s="31">
        <v>206872.6</v>
      </c>
    </row>
    <row r="14" spans="1:11" s="87" customFormat="1" ht="51" x14ac:dyDescent="0.2">
      <c r="A14" s="32" t="s">
        <v>5</v>
      </c>
      <c r="B14" s="82" t="s">
        <v>112</v>
      </c>
      <c r="C14" s="33">
        <v>1015</v>
      </c>
      <c r="D14" s="31">
        <v>4059.95</v>
      </c>
      <c r="E14" s="31">
        <v>4120.8500000000004</v>
      </c>
      <c r="F14" s="33">
        <v>1015</v>
      </c>
      <c r="G14" s="31">
        <v>4059.95</v>
      </c>
      <c r="H14" s="31">
        <v>4120.8500000000004</v>
      </c>
      <c r="I14" s="33">
        <v>1015</v>
      </c>
      <c r="J14" s="31">
        <v>4059.95</v>
      </c>
      <c r="K14" s="31">
        <v>4120.8500000000004</v>
      </c>
    </row>
    <row r="15" spans="1:11" s="87" customFormat="1" ht="51" x14ac:dyDescent="0.2">
      <c r="A15" s="32" t="s">
        <v>7</v>
      </c>
      <c r="B15" s="82" t="s">
        <v>112</v>
      </c>
      <c r="C15" s="33">
        <v>1015</v>
      </c>
      <c r="D15" s="31">
        <v>4059.95</v>
      </c>
      <c r="E15" s="31">
        <v>4120.8500000000004</v>
      </c>
      <c r="F15" s="33">
        <v>1015</v>
      </c>
      <c r="G15" s="31">
        <v>4059.95</v>
      </c>
      <c r="H15" s="31">
        <v>4120.8500000000004</v>
      </c>
      <c r="I15" s="33">
        <v>1015</v>
      </c>
      <c r="J15" s="31">
        <v>4059.95</v>
      </c>
      <c r="K15" s="31">
        <v>4120.8500000000004</v>
      </c>
    </row>
    <row r="16" spans="1:11" s="87" customFormat="1" ht="51" x14ac:dyDescent="0.2">
      <c r="A16" s="32" t="s">
        <v>8</v>
      </c>
      <c r="B16" s="82" t="s">
        <v>112</v>
      </c>
      <c r="C16" s="33">
        <v>540</v>
      </c>
      <c r="D16" s="31">
        <v>4059.95</v>
      </c>
      <c r="E16" s="31">
        <v>2192.37</v>
      </c>
      <c r="F16" s="33">
        <v>540</v>
      </c>
      <c r="G16" s="31">
        <v>4059.95</v>
      </c>
      <c r="H16" s="31">
        <v>2192.37</v>
      </c>
      <c r="I16" s="33">
        <v>540</v>
      </c>
      <c r="J16" s="31">
        <v>4059.95</v>
      </c>
      <c r="K16" s="31">
        <v>2192.37</v>
      </c>
    </row>
    <row r="17" spans="1:11" s="87" customFormat="1" ht="51" x14ac:dyDescent="0.2">
      <c r="A17" s="32" t="s">
        <v>9</v>
      </c>
      <c r="B17" s="82" t="s">
        <v>112</v>
      </c>
      <c r="C17" s="33">
        <v>170</v>
      </c>
      <c r="D17" s="31">
        <v>4059.95</v>
      </c>
      <c r="E17" s="31">
        <v>690.19</v>
      </c>
      <c r="F17" s="33">
        <v>170</v>
      </c>
      <c r="G17" s="31">
        <v>4059.95</v>
      </c>
      <c r="H17" s="31">
        <v>690.19</v>
      </c>
      <c r="I17" s="33">
        <v>170</v>
      </c>
      <c r="J17" s="31">
        <v>4059.95</v>
      </c>
      <c r="K17" s="31">
        <v>690.19</v>
      </c>
    </row>
    <row r="18" spans="1:11" s="87" customFormat="1" ht="51" x14ac:dyDescent="0.2">
      <c r="A18" s="32" t="s">
        <v>30</v>
      </c>
      <c r="B18" s="82" t="s">
        <v>112</v>
      </c>
      <c r="C18" s="33">
        <v>220</v>
      </c>
      <c r="D18" s="31">
        <v>4059.95</v>
      </c>
      <c r="E18" s="31">
        <v>893.19</v>
      </c>
      <c r="F18" s="33">
        <v>220</v>
      </c>
      <c r="G18" s="31">
        <v>4059.95</v>
      </c>
      <c r="H18" s="31">
        <v>893.19</v>
      </c>
      <c r="I18" s="33">
        <v>220</v>
      </c>
      <c r="J18" s="31">
        <v>4059.95</v>
      </c>
      <c r="K18" s="31">
        <v>893.19</v>
      </c>
    </row>
    <row r="19" spans="1:11" s="87" customFormat="1" ht="51" x14ac:dyDescent="0.2">
      <c r="A19" s="32" t="s">
        <v>31</v>
      </c>
      <c r="B19" s="82" t="s">
        <v>112</v>
      </c>
      <c r="C19" s="33">
        <v>321</v>
      </c>
      <c r="D19" s="31">
        <v>4059.95</v>
      </c>
      <c r="E19" s="31">
        <v>1303.24</v>
      </c>
      <c r="F19" s="33">
        <v>321</v>
      </c>
      <c r="G19" s="31">
        <v>4059.95</v>
      </c>
      <c r="H19" s="31">
        <v>1303.24</v>
      </c>
      <c r="I19" s="33">
        <v>321</v>
      </c>
      <c r="J19" s="31">
        <v>4059.95</v>
      </c>
      <c r="K19" s="31">
        <v>1303.24</v>
      </c>
    </row>
    <row r="20" spans="1:11" s="87" customFormat="1" ht="51" x14ac:dyDescent="0.2">
      <c r="A20" s="32" t="s">
        <v>15</v>
      </c>
      <c r="B20" s="82" t="s">
        <v>112</v>
      </c>
      <c r="C20" s="33">
        <v>485</v>
      </c>
      <c r="D20" s="31">
        <v>4059.95</v>
      </c>
      <c r="E20" s="31">
        <v>1969.08</v>
      </c>
      <c r="F20" s="33">
        <v>485</v>
      </c>
      <c r="G20" s="31">
        <v>4059.95</v>
      </c>
      <c r="H20" s="31">
        <v>1969.08</v>
      </c>
      <c r="I20" s="33">
        <v>485</v>
      </c>
      <c r="J20" s="31">
        <v>4059.95</v>
      </c>
      <c r="K20" s="31">
        <v>1969.08</v>
      </c>
    </row>
    <row r="21" spans="1:11" s="87" customFormat="1" ht="51" x14ac:dyDescent="0.2">
      <c r="A21" s="32" t="s">
        <v>16</v>
      </c>
      <c r="B21" s="82" t="s">
        <v>112</v>
      </c>
      <c r="C21" s="33">
        <v>560</v>
      </c>
      <c r="D21" s="31">
        <v>4059.95</v>
      </c>
      <c r="E21" s="31">
        <v>2273.5700000000002</v>
      </c>
      <c r="F21" s="33">
        <v>560</v>
      </c>
      <c r="G21" s="31">
        <v>4059.95</v>
      </c>
      <c r="H21" s="31">
        <v>2273.5700000000002</v>
      </c>
      <c r="I21" s="33">
        <v>560</v>
      </c>
      <c r="J21" s="31">
        <v>4059.95</v>
      </c>
      <c r="K21" s="31">
        <v>2273.5700000000002</v>
      </c>
    </row>
    <row r="22" spans="1:11" s="87" customFormat="1" ht="51" x14ac:dyDescent="0.2">
      <c r="A22" s="32" t="s">
        <v>38</v>
      </c>
      <c r="B22" s="82" t="s">
        <v>112</v>
      </c>
      <c r="C22" s="33">
        <v>167</v>
      </c>
      <c r="D22" s="31">
        <v>4059.95</v>
      </c>
      <c r="E22" s="31">
        <v>678.01</v>
      </c>
      <c r="F22" s="33">
        <v>167</v>
      </c>
      <c r="G22" s="31">
        <v>4059.95</v>
      </c>
      <c r="H22" s="31">
        <v>678.01</v>
      </c>
      <c r="I22" s="33">
        <v>167</v>
      </c>
      <c r="J22" s="31">
        <v>4059.95</v>
      </c>
      <c r="K22" s="31">
        <v>678.01</v>
      </c>
    </row>
    <row r="23" spans="1:11" s="48" customFormat="1" ht="28.5" customHeight="1" x14ac:dyDescent="0.2">
      <c r="A23" s="137" t="s">
        <v>53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</row>
    <row r="24" spans="1:11" s="87" customFormat="1" ht="35.25" customHeight="1" x14ac:dyDescent="0.2">
      <c r="A24" s="32" t="s">
        <v>54</v>
      </c>
      <c r="B24" s="82" t="s">
        <v>65</v>
      </c>
      <c r="C24" s="33">
        <v>54006</v>
      </c>
      <c r="D24" s="31">
        <v>3789.86</v>
      </c>
      <c r="E24" s="31">
        <v>204675.14</v>
      </c>
      <c r="F24" s="33">
        <v>54006</v>
      </c>
      <c r="G24" s="31">
        <v>3789.86</v>
      </c>
      <c r="H24" s="31">
        <v>204675.14</v>
      </c>
      <c r="I24" s="33">
        <v>54006</v>
      </c>
      <c r="J24" s="31">
        <v>3789.86</v>
      </c>
      <c r="K24" s="31">
        <v>204675.14</v>
      </c>
    </row>
    <row r="25" spans="1:11" s="87" customFormat="1" ht="30.75" customHeight="1" x14ac:dyDescent="0.2">
      <c r="A25" s="86" t="s">
        <v>0</v>
      </c>
      <c r="B25" s="82" t="s">
        <v>65</v>
      </c>
      <c r="C25" s="33">
        <v>610</v>
      </c>
      <c r="D25" s="31">
        <v>2515.23</v>
      </c>
      <c r="E25" s="31">
        <f>C25*D25/1000</f>
        <v>1534.2903000000001</v>
      </c>
      <c r="F25" s="33">
        <v>610</v>
      </c>
      <c r="G25" s="31">
        <v>2515.23</v>
      </c>
      <c r="H25" s="31">
        <f>F25*G25/1000</f>
        <v>1534.2903000000001</v>
      </c>
      <c r="I25" s="33">
        <v>610</v>
      </c>
      <c r="J25" s="31">
        <v>2515.23</v>
      </c>
      <c r="K25" s="31">
        <f>I25*J25/1000</f>
        <v>1534.2903000000001</v>
      </c>
    </row>
    <row r="26" spans="1:11" s="48" customFormat="1" ht="28.5" customHeight="1" x14ac:dyDescent="0.2">
      <c r="A26" s="137" t="s">
        <v>148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</row>
    <row r="27" spans="1:11" s="87" customFormat="1" ht="32.25" customHeight="1" x14ac:dyDescent="0.2">
      <c r="A27" s="86" t="s">
        <v>1</v>
      </c>
      <c r="B27" s="82" t="s">
        <v>65</v>
      </c>
      <c r="C27" s="34">
        <v>650</v>
      </c>
      <c r="D27" s="31">
        <f>E27/C27*1000</f>
        <v>2754.7846153846153</v>
      </c>
      <c r="E27" s="31">
        <v>1790.61</v>
      </c>
      <c r="F27" s="34">
        <v>650</v>
      </c>
      <c r="G27" s="31">
        <f>H27/F27*1000</f>
        <v>2754.7846153846153</v>
      </c>
      <c r="H27" s="31">
        <v>1790.61</v>
      </c>
      <c r="I27" s="34">
        <v>650</v>
      </c>
      <c r="J27" s="31">
        <f>K27/I27*1000</f>
        <v>2754.7846153846153</v>
      </c>
      <c r="K27" s="31">
        <v>1790.61</v>
      </c>
    </row>
    <row r="28" spans="1:11" s="87" customFormat="1" ht="32.25" customHeight="1" x14ac:dyDescent="0.2">
      <c r="A28" s="86" t="s">
        <v>2</v>
      </c>
      <c r="B28" s="82" t="s">
        <v>65</v>
      </c>
      <c r="C28" s="35">
        <v>7021</v>
      </c>
      <c r="D28" s="31">
        <f>E28/C28*1000</f>
        <v>2515.2342971086737</v>
      </c>
      <c r="E28" s="31">
        <v>17659.46</v>
      </c>
      <c r="F28" s="35">
        <v>7021</v>
      </c>
      <c r="G28" s="31">
        <f>H28/F28*1000</f>
        <v>2515.2342971086737</v>
      </c>
      <c r="H28" s="31">
        <v>17659.46</v>
      </c>
      <c r="I28" s="35">
        <v>7021</v>
      </c>
      <c r="J28" s="31">
        <f>K28/I28*1000</f>
        <v>2515.2342971086737</v>
      </c>
      <c r="K28" s="31">
        <v>17659.46</v>
      </c>
    </row>
    <row r="29" spans="1:11" s="48" customFormat="1" ht="28.5" customHeight="1" x14ac:dyDescent="0.2">
      <c r="A29" s="137" t="s">
        <v>156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</row>
    <row r="30" spans="1:11" s="48" customFormat="1" ht="32.25" customHeight="1" x14ac:dyDescent="0.2">
      <c r="A30" s="32" t="s">
        <v>54</v>
      </c>
      <c r="B30" s="82" t="s">
        <v>157</v>
      </c>
      <c r="C30" s="33">
        <v>950</v>
      </c>
      <c r="D30" s="31">
        <v>7214.105263157895</v>
      </c>
      <c r="E30" s="31">
        <v>6853.4</v>
      </c>
      <c r="F30" s="33">
        <v>950</v>
      </c>
      <c r="G30" s="31">
        <v>7214.105263157895</v>
      </c>
      <c r="H30" s="31">
        <v>6853.4</v>
      </c>
      <c r="I30" s="33">
        <v>950</v>
      </c>
      <c r="J30" s="31">
        <v>7214.105263157895</v>
      </c>
      <c r="K30" s="31">
        <v>6853.4</v>
      </c>
    </row>
    <row r="31" spans="1:11" s="48" customFormat="1" ht="28.5" customHeight="1" x14ac:dyDescent="0.2">
      <c r="A31" s="137" t="s">
        <v>70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</row>
    <row r="32" spans="1:11" s="48" customFormat="1" ht="25.5" x14ac:dyDescent="0.2">
      <c r="A32" s="32" t="s">
        <v>55</v>
      </c>
      <c r="B32" s="82" t="s">
        <v>56</v>
      </c>
      <c r="C32" s="33">
        <v>4661</v>
      </c>
      <c r="D32" s="31">
        <v>16247.07</v>
      </c>
      <c r="E32" s="31">
        <v>75727.58</v>
      </c>
      <c r="F32" s="33">
        <v>4661</v>
      </c>
      <c r="G32" s="31">
        <v>16247.07</v>
      </c>
      <c r="H32" s="31">
        <v>75727.58</v>
      </c>
      <c r="I32" s="33">
        <v>4661</v>
      </c>
      <c r="J32" s="31">
        <v>16247.07</v>
      </c>
      <c r="K32" s="31">
        <v>75727.58</v>
      </c>
    </row>
    <row r="33" spans="1:11" s="48" customFormat="1" ht="28.5" customHeight="1" x14ac:dyDescent="0.2">
      <c r="A33" s="137" t="s">
        <v>58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</row>
    <row r="34" spans="1:11" s="48" customFormat="1" ht="30" customHeight="1" x14ac:dyDescent="0.2">
      <c r="A34" s="32" t="s">
        <v>59</v>
      </c>
      <c r="B34" s="82" t="s">
        <v>60</v>
      </c>
      <c r="C34" s="33">
        <v>156000</v>
      </c>
      <c r="D34" s="31">
        <v>68.55</v>
      </c>
      <c r="E34" s="31">
        <v>10693.99</v>
      </c>
      <c r="F34" s="33">
        <v>156000</v>
      </c>
      <c r="G34" s="31">
        <v>68.55</v>
      </c>
      <c r="H34" s="31">
        <v>10693.99</v>
      </c>
      <c r="I34" s="33">
        <v>156000</v>
      </c>
      <c r="J34" s="31">
        <v>68.55</v>
      </c>
      <c r="K34" s="31">
        <v>10693.99</v>
      </c>
    </row>
    <row r="35" spans="1:11" s="48" customFormat="1" ht="28.5" customHeight="1" x14ac:dyDescent="0.2">
      <c r="A35" s="137" t="s">
        <v>113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</row>
    <row r="36" spans="1:11" s="48" customFormat="1" ht="30" customHeight="1" x14ac:dyDescent="0.2">
      <c r="A36" s="32" t="s">
        <v>114</v>
      </c>
      <c r="B36" s="82" t="s">
        <v>115</v>
      </c>
      <c r="C36" s="33">
        <v>1017708</v>
      </c>
      <c r="D36" s="31">
        <v>403.23</v>
      </c>
      <c r="E36" s="31">
        <v>410366.5</v>
      </c>
      <c r="F36" s="33">
        <v>1017708</v>
      </c>
      <c r="G36" s="31">
        <v>403.23</v>
      </c>
      <c r="H36" s="31">
        <v>410366.5</v>
      </c>
      <c r="I36" s="33">
        <v>1017708</v>
      </c>
      <c r="J36" s="31">
        <v>403.23</v>
      </c>
      <c r="K36" s="31">
        <v>410366.5</v>
      </c>
    </row>
    <row r="37" spans="1:11" s="48" customFormat="1" ht="30" customHeight="1" x14ac:dyDescent="0.2">
      <c r="A37" s="32" t="s">
        <v>116</v>
      </c>
      <c r="B37" s="82" t="s">
        <v>115</v>
      </c>
      <c r="C37" s="34">
        <v>1303488</v>
      </c>
      <c r="D37" s="31">
        <v>366.75</v>
      </c>
      <c r="E37" s="31">
        <v>478050.9</v>
      </c>
      <c r="F37" s="34">
        <v>1303488</v>
      </c>
      <c r="G37" s="31">
        <v>366.75</v>
      </c>
      <c r="H37" s="31">
        <v>478050.9</v>
      </c>
      <c r="I37" s="34">
        <v>1303488</v>
      </c>
      <c r="J37" s="31">
        <v>366.75</v>
      </c>
      <c r="K37" s="31">
        <v>478050.9</v>
      </c>
    </row>
    <row r="38" spans="1:11" s="48" customFormat="1" ht="28.5" customHeight="1" x14ac:dyDescent="0.2">
      <c r="A38" s="137" t="s">
        <v>137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</row>
    <row r="39" spans="1:11" ht="26.25" customHeight="1" x14ac:dyDescent="0.2">
      <c r="A39" s="32" t="s">
        <v>138</v>
      </c>
      <c r="B39" s="82" t="s">
        <v>139</v>
      </c>
      <c r="C39" s="33">
        <v>10</v>
      </c>
      <c r="D39" s="31">
        <v>33103.35</v>
      </c>
      <c r="E39" s="31">
        <v>331.03</v>
      </c>
      <c r="F39" s="33">
        <v>10</v>
      </c>
      <c r="G39" s="31">
        <v>33103.35</v>
      </c>
      <c r="H39" s="31">
        <v>331.03</v>
      </c>
      <c r="I39" s="33">
        <v>10</v>
      </c>
      <c r="J39" s="31">
        <v>33103.35</v>
      </c>
      <c r="K39" s="31">
        <v>331.03</v>
      </c>
    </row>
    <row r="40" spans="1:11" ht="26.25" customHeight="1" x14ac:dyDescent="0.2">
      <c r="A40" s="32" t="s">
        <v>140</v>
      </c>
      <c r="B40" s="82" t="s">
        <v>139</v>
      </c>
      <c r="C40" s="33">
        <v>10</v>
      </c>
      <c r="D40" s="31">
        <v>33103.35</v>
      </c>
      <c r="E40" s="31">
        <v>331.03</v>
      </c>
      <c r="F40" s="33">
        <v>10</v>
      </c>
      <c r="G40" s="31">
        <v>33103.35</v>
      </c>
      <c r="H40" s="31">
        <v>331.03</v>
      </c>
      <c r="I40" s="33">
        <v>10</v>
      </c>
      <c r="J40" s="31">
        <v>33103.35</v>
      </c>
      <c r="K40" s="31">
        <v>331.03</v>
      </c>
    </row>
    <row r="41" spans="1:11" ht="26.25" customHeight="1" x14ac:dyDescent="0.2">
      <c r="A41" s="32" t="s">
        <v>141</v>
      </c>
      <c r="B41" s="82" t="s">
        <v>139</v>
      </c>
      <c r="C41" s="33">
        <v>10</v>
      </c>
      <c r="D41" s="31">
        <v>33103.35</v>
      </c>
      <c r="E41" s="31">
        <v>331.03</v>
      </c>
      <c r="F41" s="33">
        <v>10</v>
      </c>
      <c r="G41" s="31">
        <v>33103.35</v>
      </c>
      <c r="H41" s="31">
        <v>331.03</v>
      </c>
      <c r="I41" s="33">
        <v>10</v>
      </c>
      <c r="J41" s="31">
        <v>33103.35</v>
      </c>
      <c r="K41" s="31">
        <v>331.03</v>
      </c>
    </row>
    <row r="42" spans="1:11" ht="26.25" customHeight="1" x14ac:dyDescent="0.2">
      <c r="A42" s="32" t="s">
        <v>142</v>
      </c>
      <c r="B42" s="82" t="s">
        <v>139</v>
      </c>
      <c r="C42" s="33">
        <v>10</v>
      </c>
      <c r="D42" s="31">
        <v>33103.35</v>
      </c>
      <c r="E42" s="31">
        <v>331.03</v>
      </c>
      <c r="F42" s="33">
        <v>10</v>
      </c>
      <c r="G42" s="31">
        <v>33103.35</v>
      </c>
      <c r="H42" s="31">
        <v>331.03</v>
      </c>
      <c r="I42" s="33">
        <v>10</v>
      </c>
      <c r="J42" s="31">
        <v>33103.35</v>
      </c>
      <c r="K42" s="31">
        <v>331.03</v>
      </c>
    </row>
    <row r="43" spans="1:11" ht="26.25" customHeight="1" x14ac:dyDescent="0.2">
      <c r="A43" s="32" t="s">
        <v>143</v>
      </c>
      <c r="B43" s="82" t="s">
        <v>139</v>
      </c>
      <c r="C43" s="33">
        <v>10</v>
      </c>
      <c r="D43" s="31">
        <v>33103.35</v>
      </c>
      <c r="E43" s="31">
        <v>331.03</v>
      </c>
      <c r="F43" s="33">
        <v>10</v>
      </c>
      <c r="G43" s="31">
        <v>33103.35</v>
      </c>
      <c r="H43" s="31">
        <v>331.03</v>
      </c>
      <c r="I43" s="33">
        <v>10</v>
      </c>
      <c r="J43" s="31">
        <v>33103.35</v>
      </c>
      <c r="K43" s="31">
        <v>331.03</v>
      </c>
    </row>
    <row r="44" spans="1:11" ht="26.25" customHeight="1" x14ac:dyDescent="0.2">
      <c r="A44" s="32" t="s">
        <v>144</v>
      </c>
      <c r="B44" s="82" t="s">
        <v>139</v>
      </c>
      <c r="C44" s="33">
        <v>10</v>
      </c>
      <c r="D44" s="31">
        <v>33103.35</v>
      </c>
      <c r="E44" s="31">
        <v>331.03</v>
      </c>
      <c r="F44" s="33">
        <v>10</v>
      </c>
      <c r="G44" s="31">
        <v>33103.35</v>
      </c>
      <c r="H44" s="31">
        <v>331.03</v>
      </c>
      <c r="I44" s="33">
        <v>10</v>
      </c>
      <c r="J44" s="31">
        <v>33103.35</v>
      </c>
      <c r="K44" s="31">
        <v>331.03</v>
      </c>
    </row>
    <row r="45" spans="1:11" ht="26.25" customHeight="1" x14ac:dyDescent="0.2">
      <c r="A45" s="32" t="s">
        <v>145</v>
      </c>
      <c r="B45" s="82" t="s">
        <v>139</v>
      </c>
      <c r="C45" s="33">
        <v>10</v>
      </c>
      <c r="D45" s="31">
        <v>33103.35</v>
      </c>
      <c r="E45" s="31">
        <v>331.03</v>
      </c>
      <c r="F45" s="33">
        <v>10</v>
      </c>
      <c r="G45" s="31">
        <v>33103.35</v>
      </c>
      <c r="H45" s="31">
        <v>331.03</v>
      </c>
      <c r="I45" s="33">
        <v>10</v>
      </c>
      <c r="J45" s="31">
        <v>33103.35</v>
      </c>
      <c r="K45" s="31">
        <v>331.03</v>
      </c>
    </row>
    <row r="46" spans="1:11" ht="26.25" customHeight="1" x14ac:dyDescent="0.2">
      <c r="A46" s="32" t="s">
        <v>146</v>
      </c>
      <c r="B46" s="82" t="s">
        <v>139</v>
      </c>
      <c r="C46" s="33">
        <v>10</v>
      </c>
      <c r="D46" s="31">
        <v>33103.35</v>
      </c>
      <c r="E46" s="31">
        <v>331.03</v>
      </c>
      <c r="F46" s="33">
        <v>10</v>
      </c>
      <c r="G46" s="31">
        <v>33103.35</v>
      </c>
      <c r="H46" s="31">
        <v>331.03</v>
      </c>
      <c r="I46" s="33">
        <v>10</v>
      </c>
      <c r="J46" s="31">
        <v>33103.35</v>
      </c>
      <c r="K46" s="31">
        <v>331.03</v>
      </c>
    </row>
    <row r="47" spans="1:11" ht="26.25" customHeight="1" x14ac:dyDescent="0.2">
      <c r="A47" s="32" t="s">
        <v>147</v>
      </c>
      <c r="B47" s="82" t="s">
        <v>139</v>
      </c>
      <c r="C47" s="33">
        <v>10</v>
      </c>
      <c r="D47" s="31">
        <v>33103.35</v>
      </c>
      <c r="E47" s="31">
        <v>331.03</v>
      </c>
      <c r="F47" s="33">
        <v>10</v>
      </c>
      <c r="G47" s="31">
        <v>33103.35</v>
      </c>
      <c r="H47" s="31">
        <v>331.03</v>
      </c>
      <c r="I47" s="33">
        <v>10</v>
      </c>
      <c r="J47" s="31">
        <v>33103.35</v>
      </c>
      <c r="K47" s="31">
        <v>331.03</v>
      </c>
    </row>
    <row r="48" spans="1:11" s="48" customFormat="1" ht="28.5" customHeight="1" x14ac:dyDescent="0.2">
      <c r="A48" s="137" t="s">
        <v>151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</row>
    <row r="49" spans="1:11" ht="26.25" customHeight="1" x14ac:dyDescent="0.2">
      <c r="A49" s="32" t="s">
        <v>152</v>
      </c>
      <c r="B49" s="96" t="s">
        <v>153</v>
      </c>
      <c r="C49" s="33">
        <v>41780</v>
      </c>
      <c r="D49" s="31">
        <v>1183.05</v>
      </c>
      <c r="E49" s="31">
        <v>49427.8</v>
      </c>
      <c r="F49" s="33">
        <v>41780</v>
      </c>
      <c r="G49" s="31">
        <v>1183.05</v>
      </c>
      <c r="H49" s="31">
        <v>49427.8</v>
      </c>
      <c r="I49" s="33">
        <v>41780</v>
      </c>
      <c r="J49" s="31">
        <v>1183.05</v>
      </c>
      <c r="K49" s="31">
        <v>49427.8</v>
      </c>
    </row>
    <row r="50" spans="1:11" s="48" customFormat="1" ht="28.5" customHeight="1" x14ac:dyDescent="0.2">
      <c r="A50" s="137" t="s">
        <v>154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</row>
    <row r="51" spans="1:11" ht="26.25" customHeight="1" x14ac:dyDescent="0.2">
      <c r="A51" s="32" t="s">
        <v>152</v>
      </c>
      <c r="B51" s="96" t="s">
        <v>155</v>
      </c>
      <c r="C51" s="33">
        <v>15600</v>
      </c>
      <c r="D51" s="31">
        <v>3793.65</v>
      </c>
      <c r="E51" s="31">
        <v>59181</v>
      </c>
      <c r="F51" s="33">
        <v>15600</v>
      </c>
      <c r="G51" s="31">
        <v>3793.65</v>
      </c>
      <c r="H51" s="31">
        <v>59181</v>
      </c>
      <c r="I51" s="33">
        <v>15600</v>
      </c>
      <c r="J51" s="31">
        <v>3793.65</v>
      </c>
      <c r="K51" s="31">
        <v>59181</v>
      </c>
    </row>
  </sheetData>
  <dataConsolidate/>
  <mergeCells count="16">
    <mergeCell ref="A12:K12"/>
    <mergeCell ref="A35:K35"/>
    <mergeCell ref="A8:K8"/>
    <mergeCell ref="A10:A11"/>
    <mergeCell ref="B10:B11"/>
    <mergeCell ref="C10:E10"/>
    <mergeCell ref="F10:H10"/>
    <mergeCell ref="I10:K10"/>
    <mergeCell ref="A33:K33"/>
    <mergeCell ref="A29:K29"/>
    <mergeCell ref="A31:K31"/>
    <mergeCell ref="A38:K38"/>
    <mergeCell ref="A23:K23"/>
    <mergeCell ref="A26:K26"/>
    <mergeCell ref="A48:K48"/>
    <mergeCell ref="A50:K50"/>
  </mergeCells>
  <pageMargins left="0.39370078740157483" right="0.39370078740157483" top="0.55118110236220474" bottom="0.39370078740157483" header="0" footer="0"/>
  <pageSetup paperSize="9" scale="72" fitToHeight="3" orientation="landscape" horizontalDpi="4294967294" verticalDpi="4294967294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18</vt:i4>
      </vt:variant>
    </vt:vector>
  </HeadingPairs>
  <TitlesOfParts>
    <vt:vector size="27" baseType="lpstr">
      <vt:lpstr>спец 2020</vt:lpstr>
      <vt:lpstr>спец 2020 (2)</vt:lpstr>
      <vt:lpstr>первич 2020</vt:lpstr>
      <vt:lpstr>первич 2020 (2)</vt:lpstr>
      <vt:lpstr>прочие первич</vt:lpstr>
      <vt:lpstr>прочие услуги</vt:lpstr>
      <vt:lpstr>скорая</vt:lpstr>
      <vt:lpstr>освидет</vt:lpstr>
      <vt:lpstr>работы</vt:lpstr>
      <vt:lpstr>освидет!Заголовки_для_печати</vt:lpstr>
      <vt:lpstr>'первич 2020'!Заголовки_для_печати</vt:lpstr>
      <vt:lpstr>'первич 2020 (2)'!Заголовки_для_печати</vt:lpstr>
      <vt:lpstr>'прочие первич'!Заголовки_для_печати</vt:lpstr>
      <vt:lpstr>'прочие услуги'!Заголовки_для_печати</vt:lpstr>
      <vt:lpstr>работы!Заголовки_для_печати</vt:lpstr>
      <vt:lpstr>скорая!Заголовки_для_печати</vt:lpstr>
      <vt:lpstr>'спец 2020'!Заголовки_для_печати</vt:lpstr>
      <vt:lpstr>'спец 2020 (2)'!Заголовки_для_печати</vt:lpstr>
      <vt:lpstr>освидет!Область_печати</vt:lpstr>
      <vt:lpstr>'первич 2020'!Область_печати</vt:lpstr>
      <vt:lpstr>'первич 2020 (2)'!Область_печати</vt:lpstr>
      <vt:lpstr>'прочие первич'!Область_печати</vt:lpstr>
      <vt:lpstr>'прочие услуги'!Область_печати</vt:lpstr>
      <vt:lpstr>работы!Область_печати</vt:lpstr>
      <vt:lpstr>скорая!Область_печати</vt:lpstr>
      <vt:lpstr>'спец 2020'!Область_печати</vt:lpstr>
      <vt:lpstr>'спец 2020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Сверчкова Ольга Владимировна</dc:creator>
  <cp:lastModifiedBy>Штоп Наталья Александровна</cp:lastModifiedBy>
  <cp:lastPrinted>2020-02-06T11:31:55Z</cp:lastPrinted>
  <dcterms:created xsi:type="dcterms:W3CDTF">2015-12-29T03:32:45Z</dcterms:created>
  <dcterms:modified xsi:type="dcterms:W3CDTF">2020-02-07T03:03:00Z</dcterms:modified>
</cp:coreProperties>
</file>